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Grants\BWSR\1W1P Pilot\Advisory Committee\"/>
    </mc:Choice>
  </mc:AlternateContent>
  <bookViews>
    <workbookView xWindow="0" yWindow="0" windowWidth="23040" windowHeight="9192"/>
  </bookViews>
  <sheets>
    <sheet name="All WDs spending per activity" sheetId="2" r:id="rId1"/>
    <sheet name="WD WMO Annual Budgets"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 i="2" l="1"/>
  <c r="J4" i="2"/>
  <c r="J5" i="2"/>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5" i="2"/>
  <c r="J46" i="2"/>
  <c r="J47" i="2"/>
  <c r="J48" i="2"/>
  <c r="J49" i="2"/>
  <c r="J50" i="2"/>
  <c r="J51" i="2"/>
  <c r="J52" i="2"/>
  <c r="J53" i="2"/>
  <c r="J54" i="2"/>
  <c r="J55" i="2"/>
  <c r="J56" i="2"/>
  <c r="J57" i="2"/>
  <c r="J58" i="2"/>
  <c r="J59" i="2"/>
  <c r="J60" i="2"/>
  <c r="J61" i="2"/>
  <c r="J62" i="2"/>
  <c r="J63" i="2"/>
  <c r="J2" i="2"/>
  <c r="E67" i="2"/>
  <c r="F67" i="2"/>
  <c r="G67" i="2"/>
  <c r="H67" i="2"/>
  <c r="C65" i="2"/>
  <c r="H65" i="2"/>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J44" i="2" s="1"/>
  <c r="I45" i="2"/>
  <c r="I46" i="2"/>
  <c r="I47" i="2"/>
  <c r="I48" i="2"/>
  <c r="I49" i="2"/>
  <c r="I50" i="2"/>
  <c r="I51" i="2"/>
  <c r="I52" i="2"/>
  <c r="I53" i="2"/>
  <c r="I54" i="2"/>
  <c r="I55" i="2"/>
  <c r="I56" i="2"/>
  <c r="I57" i="2"/>
  <c r="I58" i="2"/>
  <c r="I59" i="2"/>
  <c r="I60" i="2"/>
  <c r="I61" i="2"/>
  <c r="I62" i="2"/>
  <c r="I63" i="2"/>
  <c r="I2" i="2"/>
  <c r="E65" i="2"/>
  <c r="F65" i="2"/>
  <c r="G65" i="2"/>
  <c r="D65" i="2"/>
  <c r="D67" i="2" s="1"/>
  <c r="I67" i="2" s="1"/>
  <c r="D4" i="1"/>
  <c r="D5" i="1"/>
  <c r="D6" i="1"/>
  <c r="D7" i="1"/>
  <c r="D8" i="1"/>
  <c r="D3" i="1"/>
  <c r="I65" i="2" l="1"/>
</calcChain>
</file>

<file path=xl/comments1.xml><?xml version="1.0" encoding="utf-8"?>
<comments xmlns="http://schemas.openxmlformats.org/spreadsheetml/2006/main">
  <authors>
    <author>Laura</author>
  </authors>
  <commentList>
    <comment ref="D1" authorId="0" shapeId="0">
      <text>
        <r>
          <rPr>
            <b/>
            <sz val="9"/>
            <color indexed="81"/>
            <rFont val="Tahoma"/>
            <family val="2"/>
          </rPr>
          <t>Laura:</t>
        </r>
        <r>
          <rPr>
            <sz val="9"/>
            <color indexed="81"/>
            <rFont val="Tahoma"/>
            <family val="2"/>
          </rPr>
          <t xml:space="preserve">
From spreadsheet sent by Emily</t>
        </r>
      </text>
    </comment>
    <comment ref="E1" authorId="0" shapeId="0">
      <text>
        <r>
          <rPr>
            <b/>
            <sz val="9"/>
            <color indexed="81"/>
            <rFont val="Tahoma"/>
            <family val="2"/>
          </rPr>
          <t>Laura:</t>
        </r>
        <r>
          <rPr>
            <sz val="9"/>
            <color indexed="81"/>
            <rFont val="Tahoma"/>
            <family val="2"/>
          </rPr>
          <t xml:space="preserve">
From original spreadsheet sent for Sept AC meeting</t>
        </r>
      </text>
    </comment>
    <comment ref="F1" authorId="0" shapeId="0">
      <text>
        <r>
          <rPr>
            <b/>
            <sz val="9"/>
            <color indexed="81"/>
            <rFont val="Tahoma"/>
            <family val="2"/>
          </rPr>
          <t>Laura:</t>
        </r>
        <r>
          <rPr>
            <sz val="9"/>
            <color indexed="81"/>
            <rFont val="Tahoma"/>
            <family val="2"/>
          </rPr>
          <t xml:space="preserve">
From email sent 9/18</t>
        </r>
      </text>
    </comment>
    <comment ref="G1" authorId="0" shapeId="0">
      <text>
        <r>
          <rPr>
            <b/>
            <sz val="9"/>
            <color indexed="81"/>
            <rFont val="Tahoma"/>
            <family val="2"/>
          </rPr>
          <t>Laura:</t>
        </r>
        <r>
          <rPr>
            <sz val="9"/>
            <color indexed="81"/>
            <rFont val="Tahoma"/>
            <family val="2"/>
          </rPr>
          <t xml:space="preserve">
Figures from in-meeting work at Sept AC mtg unless otherwise noted</t>
        </r>
      </text>
    </comment>
    <comment ref="H1" authorId="0" shapeId="0">
      <text>
        <r>
          <rPr>
            <b/>
            <sz val="9"/>
            <color indexed="81"/>
            <rFont val="Tahoma"/>
            <family val="2"/>
          </rPr>
          <t>Laura:</t>
        </r>
        <r>
          <rPr>
            <sz val="9"/>
            <color indexed="81"/>
            <rFont val="Tahoma"/>
            <family val="2"/>
          </rPr>
          <t xml:space="preserve">
No information submitted</t>
        </r>
      </text>
    </comment>
    <comment ref="E3" authorId="0" shapeId="0">
      <text>
        <r>
          <rPr>
            <b/>
            <sz val="9"/>
            <color indexed="81"/>
            <rFont val="Tahoma"/>
            <family val="2"/>
          </rPr>
          <t>Laura:</t>
        </r>
        <r>
          <rPr>
            <sz val="9"/>
            <color indexed="81"/>
            <rFont val="Tahoma"/>
            <family val="2"/>
          </rPr>
          <t xml:space="preserve">
$15,000 across ag and urban ($5,000 ag and $10,000 urban)</t>
        </r>
      </text>
    </comment>
    <comment ref="C4" authorId="0" shapeId="0">
      <text>
        <r>
          <rPr>
            <b/>
            <sz val="9"/>
            <color indexed="81"/>
            <rFont val="Tahoma"/>
            <family val="2"/>
          </rPr>
          <t>Laura:</t>
        </r>
        <r>
          <rPr>
            <sz val="9"/>
            <color indexed="81"/>
            <rFont val="Tahoma"/>
            <family val="2"/>
          </rPr>
          <t xml:space="preserve">
Goes to WCD for Co wide TA</t>
        </r>
      </text>
    </comment>
    <comment ref="E4" authorId="0" shapeId="0">
      <text>
        <r>
          <rPr>
            <b/>
            <sz val="9"/>
            <color indexed="81"/>
            <rFont val="Tahoma"/>
            <family val="2"/>
          </rPr>
          <t>Laura:</t>
        </r>
        <r>
          <rPr>
            <sz val="9"/>
            <color indexed="81"/>
            <rFont val="Tahoma"/>
            <family val="2"/>
          </rPr>
          <t xml:space="preserve">
$30,000 total TA split across multiple areas</t>
        </r>
      </text>
    </comment>
    <comment ref="G4" authorId="0" shapeId="0">
      <text>
        <r>
          <rPr>
            <b/>
            <sz val="9"/>
            <color indexed="81"/>
            <rFont val="Tahoma"/>
            <family val="2"/>
          </rPr>
          <t>Laura:</t>
        </r>
        <r>
          <rPr>
            <sz val="9"/>
            <color indexed="81"/>
            <rFont val="Tahoma"/>
            <family val="2"/>
          </rPr>
          <t xml:space="preserve">
To EMWREP</t>
        </r>
      </text>
    </comment>
    <comment ref="C9" authorId="0" shapeId="0">
      <text>
        <r>
          <rPr>
            <b/>
            <sz val="9"/>
            <color indexed="81"/>
            <rFont val="Tahoma"/>
            <family val="2"/>
          </rPr>
          <t>Laura:</t>
        </r>
        <r>
          <rPr>
            <sz val="9"/>
            <color indexed="81"/>
            <rFont val="Tahoma"/>
            <family val="2"/>
          </rPr>
          <t xml:space="preserve">
split $22,500 county wide to $17,500 ag + $5,000 developed </t>
        </r>
      </text>
    </comment>
    <comment ref="E12" authorId="0" shapeId="0">
      <text>
        <r>
          <rPr>
            <b/>
            <sz val="9"/>
            <color indexed="81"/>
            <rFont val="Tahoma"/>
            <family val="2"/>
          </rPr>
          <t>Laura:</t>
        </r>
        <r>
          <rPr>
            <sz val="9"/>
            <color indexed="81"/>
            <rFont val="Tahoma"/>
            <family val="2"/>
          </rPr>
          <t xml:space="preserve">
$10,000 cost share (shared with ag cost share) + $10,000 for TA shared with ag, etc.</t>
        </r>
      </text>
    </comment>
    <comment ref="G13" authorId="0" shapeId="0">
      <text>
        <r>
          <rPr>
            <b/>
            <sz val="9"/>
            <color indexed="81"/>
            <rFont val="Tahoma"/>
            <family val="2"/>
          </rPr>
          <t>Laura:</t>
        </r>
        <r>
          <rPr>
            <sz val="9"/>
            <color indexed="81"/>
            <rFont val="Tahoma"/>
            <family val="2"/>
          </rPr>
          <t xml:space="preserve">
From original spreadsheet</t>
        </r>
      </text>
    </comment>
    <comment ref="C14" authorId="0" shapeId="0">
      <text>
        <r>
          <rPr>
            <b/>
            <sz val="9"/>
            <color indexed="81"/>
            <rFont val="Tahoma"/>
            <family val="2"/>
          </rPr>
          <t>Laura:</t>
        </r>
        <r>
          <rPr>
            <sz val="9"/>
            <color indexed="81"/>
            <rFont val="Tahoma"/>
            <family val="2"/>
          </rPr>
          <t xml:space="preserve">
To EMWREP</t>
        </r>
      </text>
    </comment>
    <comment ref="D14" authorId="0" shapeId="0">
      <text>
        <r>
          <rPr>
            <b/>
            <sz val="9"/>
            <color indexed="81"/>
            <rFont val="Tahoma"/>
            <family val="2"/>
          </rPr>
          <t>Laura:</t>
        </r>
        <r>
          <rPr>
            <sz val="9"/>
            <color indexed="81"/>
            <rFont val="Tahoma"/>
            <family val="2"/>
          </rPr>
          <t xml:space="preserve">
To EMWREP</t>
        </r>
      </text>
    </comment>
    <comment ref="E14" authorId="0" shapeId="0">
      <text>
        <r>
          <rPr>
            <b/>
            <sz val="9"/>
            <color indexed="81"/>
            <rFont val="Tahoma"/>
            <family val="2"/>
          </rPr>
          <t>Laura:</t>
        </r>
        <r>
          <rPr>
            <sz val="9"/>
            <color indexed="81"/>
            <rFont val="Tahoma"/>
            <family val="2"/>
          </rPr>
          <t xml:space="preserve">
EMWREP</t>
        </r>
      </text>
    </comment>
    <comment ref="F14" authorId="0" shapeId="0">
      <text>
        <r>
          <rPr>
            <b/>
            <sz val="9"/>
            <color indexed="81"/>
            <rFont val="Tahoma"/>
            <family val="2"/>
          </rPr>
          <t>Laura:</t>
        </r>
        <r>
          <rPr>
            <sz val="9"/>
            <color indexed="81"/>
            <rFont val="Tahoma"/>
            <family val="2"/>
          </rPr>
          <t xml:space="preserve">
Rough estimate</t>
        </r>
      </text>
    </comment>
    <comment ref="G14" authorId="0" shapeId="0">
      <text>
        <r>
          <rPr>
            <b/>
            <sz val="9"/>
            <color indexed="81"/>
            <rFont val="Tahoma"/>
            <family val="2"/>
          </rPr>
          <t>Laura:</t>
        </r>
        <r>
          <rPr>
            <sz val="9"/>
            <color indexed="81"/>
            <rFont val="Tahoma"/>
            <family val="2"/>
          </rPr>
          <t xml:space="preserve">
To EMWREP</t>
        </r>
      </text>
    </comment>
    <comment ref="C17" authorId="0" shapeId="0">
      <text>
        <r>
          <rPr>
            <b/>
            <sz val="9"/>
            <color indexed="81"/>
            <rFont val="Tahoma"/>
            <family val="2"/>
          </rPr>
          <t>Laura:</t>
        </r>
        <r>
          <rPr>
            <sz val="9"/>
            <color indexed="81"/>
            <rFont val="Tahoma"/>
            <family val="2"/>
          </rPr>
          <t xml:space="preserve">
Split $22,500 county wide to $5,000 developed lands + $17,500 ag</t>
        </r>
      </text>
    </comment>
    <comment ref="C19" authorId="0" shapeId="0">
      <text>
        <r>
          <rPr>
            <b/>
            <sz val="9"/>
            <color indexed="81"/>
            <rFont val="Tahoma"/>
            <family val="2"/>
          </rPr>
          <t>Laura:</t>
        </r>
        <r>
          <rPr>
            <sz val="9"/>
            <color indexed="81"/>
            <rFont val="Tahoma"/>
            <family val="2"/>
          </rPr>
          <t xml:space="preserve">
Rough guess. Funding and staff available (to match land and legacy grants?)</t>
        </r>
      </text>
    </comment>
    <comment ref="C24" authorId="0" shapeId="0">
      <text>
        <r>
          <rPr>
            <b/>
            <sz val="9"/>
            <color indexed="81"/>
            <rFont val="Tahoma"/>
            <family val="2"/>
          </rPr>
          <t>Laura:</t>
        </r>
        <r>
          <rPr>
            <sz val="9"/>
            <color indexed="81"/>
            <rFont val="Tahoma"/>
            <family val="2"/>
          </rPr>
          <t xml:space="preserve">
$74,000 to County from DNR AIS funds</t>
        </r>
      </text>
    </comment>
    <comment ref="C25" authorId="0" shapeId="0">
      <text>
        <r>
          <rPr>
            <b/>
            <sz val="9"/>
            <color indexed="81"/>
            <rFont val="Tahoma"/>
            <family val="2"/>
          </rPr>
          <t>Laura:</t>
        </r>
        <r>
          <rPr>
            <sz val="9"/>
            <color indexed="81"/>
            <rFont val="Tahoma"/>
            <family val="2"/>
          </rPr>
          <t xml:space="preserve">
$82,000 to County from DNR AIS funds</t>
        </r>
      </text>
    </comment>
    <comment ref="G25" authorId="0" shapeId="0">
      <text>
        <r>
          <rPr>
            <b/>
            <sz val="9"/>
            <color indexed="81"/>
            <rFont val="Tahoma"/>
            <family val="2"/>
          </rPr>
          <t>Laura:</t>
        </r>
        <r>
          <rPr>
            <sz val="9"/>
            <color indexed="81"/>
            <rFont val="Tahoma"/>
            <family val="2"/>
          </rPr>
          <t xml:space="preserve">
From original spreadsheet</t>
        </r>
      </text>
    </comment>
    <comment ref="G27" authorId="0" shapeId="0">
      <text>
        <r>
          <rPr>
            <b/>
            <sz val="9"/>
            <color indexed="81"/>
            <rFont val="Tahoma"/>
            <family val="2"/>
          </rPr>
          <t>Laura:</t>
        </r>
        <r>
          <rPr>
            <sz val="9"/>
            <color indexed="81"/>
            <rFont val="Tahoma"/>
            <family val="2"/>
          </rPr>
          <t xml:space="preserve">
From original spreadsheet</t>
        </r>
      </text>
    </comment>
    <comment ref="C32" authorId="0" shapeId="0">
      <text>
        <r>
          <rPr>
            <b/>
            <sz val="9"/>
            <color indexed="81"/>
            <rFont val="Tahoma"/>
            <family val="2"/>
          </rPr>
          <t>Laura:</t>
        </r>
        <r>
          <rPr>
            <sz val="9"/>
            <color indexed="81"/>
            <rFont val="Tahoma"/>
            <family val="2"/>
          </rPr>
          <t xml:space="preserve">
rough guess. Dedicated staff at county</t>
        </r>
      </text>
    </comment>
    <comment ref="G32" authorId="0" shapeId="0">
      <text>
        <r>
          <rPr>
            <b/>
            <sz val="9"/>
            <color indexed="81"/>
            <rFont val="Tahoma"/>
            <family val="2"/>
          </rPr>
          <t>Laura:</t>
        </r>
        <r>
          <rPr>
            <sz val="9"/>
            <color indexed="81"/>
            <rFont val="Tahoma"/>
            <family val="2"/>
          </rPr>
          <t xml:space="preserve">
From original spreadsheet</t>
        </r>
      </text>
    </comment>
    <comment ref="F38" authorId="0" shapeId="0">
      <text>
        <r>
          <rPr>
            <b/>
            <sz val="9"/>
            <color indexed="81"/>
            <rFont val="Tahoma"/>
            <family val="2"/>
          </rPr>
          <t>Laura:</t>
        </r>
        <r>
          <rPr>
            <sz val="9"/>
            <color indexed="81"/>
            <rFont val="Tahoma"/>
            <family val="2"/>
          </rPr>
          <t xml:space="preserve">
Includes $5,500 currently spent annually + $35,000 budgeted to expand</t>
        </r>
      </text>
    </comment>
    <comment ref="D39" authorId="0" shapeId="0">
      <text>
        <r>
          <rPr>
            <b/>
            <sz val="9"/>
            <color indexed="81"/>
            <rFont val="Tahoma"/>
            <family val="2"/>
          </rPr>
          <t>Laura:</t>
        </r>
        <r>
          <rPr>
            <sz val="9"/>
            <color indexed="81"/>
            <rFont val="Tahoma"/>
            <family val="2"/>
          </rPr>
          <t xml:space="preserve">
May be same $ as row 28
</t>
        </r>
      </text>
    </comment>
    <comment ref="G40" authorId="0" shapeId="0">
      <text>
        <r>
          <rPr>
            <b/>
            <sz val="9"/>
            <color indexed="81"/>
            <rFont val="Tahoma"/>
            <family val="2"/>
          </rPr>
          <t>Laura:</t>
        </r>
        <r>
          <rPr>
            <sz val="9"/>
            <color indexed="81"/>
            <rFont val="Tahoma"/>
            <family val="2"/>
          </rPr>
          <t xml:space="preserve">
From original spreadsheet</t>
        </r>
      </text>
    </comment>
    <comment ref="G43" authorId="0" shapeId="0">
      <text>
        <r>
          <rPr>
            <b/>
            <sz val="9"/>
            <color indexed="81"/>
            <rFont val="Tahoma"/>
            <family val="2"/>
          </rPr>
          <t>Laura:</t>
        </r>
        <r>
          <rPr>
            <sz val="9"/>
            <color indexed="81"/>
            <rFont val="Tahoma"/>
            <family val="2"/>
          </rPr>
          <t xml:space="preserve">
Split $10,000 betw this action and DNR lake level program on line below; from org. spreadsheet</t>
        </r>
      </text>
    </comment>
    <comment ref="G44" authorId="0" shapeId="0">
      <text>
        <r>
          <rPr>
            <b/>
            <sz val="9"/>
            <color indexed="81"/>
            <rFont val="Tahoma"/>
            <family val="2"/>
          </rPr>
          <t>Laura:</t>
        </r>
        <r>
          <rPr>
            <sz val="9"/>
            <color indexed="81"/>
            <rFont val="Tahoma"/>
            <family val="2"/>
          </rPr>
          <t xml:space="preserve">
See comment above
</t>
        </r>
      </text>
    </comment>
    <comment ref="G56" authorId="0" shapeId="0">
      <text>
        <r>
          <rPr>
            <b/>
            <sz val="9"/>
            <color indexed="81"/>
            <rFont val="Tahoma"/>
            <family val="2"/>
          </rPr>
          <t>Laura:</t>
        </r>
        <r>
          <rPr>
            <sz val="9"/>
            <color indexed="81"/>
            <rFont val="Tahoma"/>
            <family val="2"/>
          </rPr>
          <t xml:space="preserve">
From original spreadsheet</t>
        </r>
      </text>
    </comment>
    <comment ref="H66" authorId="0" shapeId="0">
      <text>
        <r>
          <rPr>
            <b/>
            <sz val="9"/>
            <color indexed="81"/>
            <rFont val="Tahoma"/>
            <family val="2"/>
          </rPr>
          <t>Laura:</t>
        </r>
        <r>
          <rPr>
            <sz val="9"/>
            <color indexed="81"/>
            <rFont val="Tahoma"/>
            <family val="2"/>
          </rPr>
          <t xml:space="preserve">
Prorated total for portion in LSC</t>
        </r>
      </text>
    </comment>
  </commentList>
</comments>
</file>

<file path=xl/sharedStrings.xml><?xml version="1.0" encoding="utf-8"?>
<sst xmlns="http://schemas.openxmlformats.org/spreadsheetml/2006/main" count="162" uniqueCount="99">
  <si>
    <t>BCWD</t>
  </si>
  <si>
    <t>CMSCWD</t>
  </si>
  <si>
    <t>CLFLWD</t>
  </si>
  <si>
    <t xml:space="preserve"> VBWD</t>
  </si>
  <si>
    <t>MSCWMO</t>
  </si>
  <si>
    <t>2020 Levy</t>
  </si>
  <si>
    <t>SWWD</t>
  </si>
  <si>
    <t>Inernal Services (Admin)*</t>
  </si>
  <si>
    <t>Manager Compensation &amp; Expenses</t>
  </si>
  <si>
    <t>Dues &amp; Publications</t>
  </si>
  <si>
    <t>Accounting/Audit</t>
  </si>
  <si>
    <t>Insurance &amp; Bonds</t>
  </si>
  <si>
    <t>Administrative Assistant and/or Clerical Costs</t>
  </si>
  <si>
    <t>Office Supplies &amp; Equipment</t>
  </si>
  <si>
    <t>Office Space</t>
  </si>
  <si>
    <t>Legal Costs - General</t>
  </si>
  <si>
    <t>Staff Engineer Costs - General, not project specific</t>
  </si>
  <si>
    <t>Administrator - General Administration Costs</t>
  </si>
  <si>
    <t>Overhead/Benefits for administrative staff</t>
  </si>
  <si>
    <t>*Internal Services includes:</t>
  </si>
  <si>
    <t>Does not include staff salary</t>
  </si>
  <si>
    <t>Project/Staff/Monitoring/Assessments</t>
  </si>
  <si>
    <t>2020 Watershed District Budgets</t>
  </si>
  <si>
    <t>Source: Washington County</t>
  </si>
  <si>
    <t xml:space="preserve">Shared Services: Hire or contract with agricultural conservationist for basin wide assistance with agronomy, outreach, and technical assistance to agricultural producers </t>
  </si>
  <si>
    <t>Provide cost share for installing or implementing agricultural best management practices, both structural and non-structural (e.g. soil health BMPs, feedlot improvements, buffers, swales, etc.)</t>
  </si>
  <si>
    <t>Provide technical assistance and education on agricultural best management practices through local staff, local farmers, and local initiatives</t>
  </si>
  <si>
    <t>Contact highest agricultural groundwater consumers; offer cost share or technical assistance to install smart irrigation technologies</t>
  </si>
  <si>
    <t>Identify and map private ditches when developing conservation plans, providing cost share funding, or during other regulatory interactions with landowners</t>
  </si>
  <si>
    <t xml:space="preserve">Review 100% of drainage projects for possible impacts to wetland quality; promote Conservation Drainage Management techniques on ditch maintenance activities. </t>
  </si>
  <si>
    <t>Develop and implement plan for management and maintenance of ditch system including a system and protocol for establishing BMPs within easement right of ways of existing public ditches.</t>
  </si>
  <si>
    <t>Provide education to landowners and cost share to upgrade non-conforming and non-compliant SSTS and to seal abandoned wells</t>
  </si>
  <si>
    <t xml:space="preserve">Provide outreach, education and ordinance development on Minimal Impact Design Standards with local governments, developers, and others </t>
  </si>
  <si>
    <t xml:space="preserve">Work with State agencies and organizations to update Minimal Impact Design Standards to account for a changing climate and precipitation patterns </t>
  </si>
  <si>
    <t>Provide cost share for and actively promote installing, implementing, or retrofitting best management practices and green infrastructure on developed or developing lands</t>
  </si>
  <si>
    <t>Provide project reviews and technical assistance on stormwater management and urban best management practices through local staff and local initiatives</t>
  </si>
  <si>
    <t xml:space="preserve">Shared Services: Facilitate shared education and outreach program across basin to provide education; engage residents, businesses, and local officials; and promote and market programs and practices </t>
  </si>
  <si>
    <t>Contact highest urban/suburban groundwater consumers; offer cost share to install smart irrigation technologies</t>
  </si>
  <si>
    <t xml:space="preserve">Coordinate with State agencies and officials to identify and report hazardous waste generators </t>
  </si>
  <si>
    <t xml:space="preserve">Identify non-conforming/non-compliant SSTS and provide education and cost share to homeowners to upgrade non-conforming and non-compliant SSTS </t>
  </si>
  <si>
    <t>Provide outreach &amp; education to lake associations and lake groups or shoreline owners to promote shoreline restoration projects. Provide cost share for shoreline habitat improvement projects</t>
  </si>
  <si>
    <t>Work with landowners and local governments to promote and coordinate land acquisition, conservation easements, land protection, and wetland buffer zoning and ordinance updates in priority lakesheds</t>
  </si>
  <si>
    <t>Promote and support the DNR’s Scenic and Wild River development regulations and the St. Croix Scenic Riverway regulations</t>
  </si>
  <si>
    <t>Perform one large stream restoration project including bank stabilization, in-channel work or improving floodplain connectivity once every two years. Determine sediment reduction per project during feasibility and design</t>
  </si>
  <si>
    <t>Perform culvert inventory: redesign and restore as road projects are completed</t>
  </si>
  <si>
    <t xml:space="preserve">Work with landowners (including institutions and public entities) to create or restore wetlands (including improvement of functions and values) and develop wetland banks. </t>
  </si>
  <si>
    <t xml:space="preserve">Work with MnDNR and counties to use AIS Prevention funding to augment AIS inspections, education/outreach, and enforcement; install signage; install decontamination stations; and develop rapid response plans and early detection programs </t>
  </si>
  <si>
    <t xml:space="preserve">Work with lake groups and associations on AIS prevention outreach and education </t>
  </si>
  <si>
    <t xml:space="preserve">Partner with St. Croix River Association and MN AIS Research Center (MAISRC) to identify and implement AIS prevention measures including following MAISRC recommendations for invasive phragmites control </t>
  </si>
  <si>
    <t>Develop resiliency plans or responses, such as a Slow-No-Wake Ordinance or Channel and Weir Operations and Maintenance Plans, to address vulnerable properties</t>
  </si>
  <si>
    <t>Complete feasibility studies to investigate various methods to reduce internal loading</t>
  </si>
  <si>
    <t>Work with LGUs to set shoreline "view corridors" to 25% of lot width or maximum 35' width and maximum vegetation clearing standards to protect remaining native ecosystem buffers and natural habitat corridors</t>
  </si>
  <si>
    <t>LGUs work with developers/contractors and landowners to develop diverse landscape plans, multi-dimensional buffers, and living fences for developments</t>
  </si>
  <si>
    <t>Promote and provide technical assistance to develop and implement Landscape Stewardship Plans (using Landscape Stewardship Planning Model) and Private Forest Management Plans.</t>
  </si>
  <si>
    <t xml:space="preserve">Coordinate or assist with negotiations, grant applications, and project management for conservation easements and acquisitions </t>
  </si>
  <si>
    <t>Refer to and utilize Minnesota's Wildlife Action Plan 2015 – 2025 (including St Croix River Conservation Focus Area) for wildlife conservation needs and approaches to conservation</t>
  </si>
  <si>
    <t xml:space="preserve"> Identify, appoint, and empower entity or person to lead/evaluate the water quality metrics, set reporting standards, report on goal progress.</t>
  </si>
  <si>
    <t>Work with State agencies and counties to study and map pollution sources (including mines), areas around chemical contamination sites, vulnerable areas, and surface water-GW interactions</t>
  </si>
  <si>
    <t>Map 100% of recharge areas and groundwatersheds of GW dependent natural resources</t>
  </si>
  <si>
    <t xml:space="preserve">Develop groundwater plans that lay out technical framework, issues, policies and implementation actions for the protection and conservation of groundwater resources. </t>
  </si>
  <si>
    <t>Work with MnDNR to maintain and expand observation well program</t>
  </si>
  <si>
    <t>Calculate internal loading of phosphorus</t>
  </si>
  <si>
    <t>Develop monitoring plan and collect data using available means such as volunteers, Met Council's CAMP, MPCA's citizen monitoring program, MPCA's Intensive watershed monitoring program, SWCDs, counties, parks departments, lake associations, etc.</t>
  </si>
  <si>
    <t>Develop climate resiliency plans</t>
  </si>
  <si>
    <t>Use latest climate science to implement adaptive management</t>
  </si>
  <si>
    <t>Manage the channel and weir system with an approved operation and maintenance plan.</t>
  </si>
  <si>
    <t>Participate in DNR lake level monitoring program and routinely collect lake level data</t>
  </si>
  <si>
    <t>Identify areas that currently have subwatershed analysis work completed to identify locations where this work will accelerate targeted implementation.</t>
  </si>
  <si>
    <t>Conduct analyses to identify and prioritize water quality improvement projects</t>
  </si>
  <si>
    <t>Determine areas that lack data (quality and quantity) to evaluate progress toward achieving the TMDL and to identify priority subwatersheds</t>
  </si>
  <si>
    <t xml:space="preserve">Implement a HUC 8 coordinated tributary monitoring plan in coordination with national and state agencies and regional government monitoring the St. Croix. </t>
  </si>
  <si>
    <t>Conduct an analysis to identify the tributaries within the lower St. Croix that currently lack data for biological monitoring (macrophytes, fish, macroinvertebrates, invasive species, etc..)</t>
  </si>
  <si>
    <t>Work with land use authorities along St. Croix River and MnDNR Area Hydrologists to evaluate floodplain and zoning ordinances.</t>
  </si>
  <si>
    <t xml:space="preserve">Identify, evaluate, and rank active gullies directly discharging into the St. Croix or its tributaries Rural Subwatershed Assessment. [LIDAR to identify gully locations; RUSLE &amp; BWSR pollution reduction calculator to determine pollution reduction numbers]  </t>
  </si>
  <si>
    <t xml:space="preserve">Encourage and/or support research to address gaps in knowledge. </t>
  </si>
  <si>
    <t>Expand the Washington County Natural Resource Framework and use their methodology in Chisago and Pine Counties.</t>
  </si>
  <si>
    <t xml:space="preserve">Implement a cooperative weed management area (including MNDOT when possible) and promote associated implementation strategies. </t>
  </si>
  <si>
    <t>Complete soil survey</t>
  </si>
  <si>
    <t>Use subwatershed analyses or monitoring/modeling data</t>
  </si>
  <si>
    <t>Use existing Restorable Wetland Prioritization Tool to focus effort</t>
  </si>
  <si>
    <t>Collect water quality data near ditch outlets</t>
  </si>
  <si>
    <t>Map and complete function and value assessment (MnRAM V.3) and/or floristic quality assessment (MPCA's Rapid FQA) for 2 priority wetlands per year.  Target wetlands prone to land conversion pressure</t>
  </si>
  <si>
    <t>Use MLCCS (adjusted for compatibility with MnRAM) to assess current and potential conditions and functionality of wetlands</t>
  </si>
  <si>
    <t>Complete an inventory and map 100% of areas of wetland loss and historic wetlands</t>
  </si>
  <si>
    <t>Develop volunteers through Wetland Health Evaluation Program to use volunteers (see Dakota Co or Hennepin Co WHEP)</t>
  </si>
  <si>
    <t>Develop a collaborative effort for consistent map and wetland knowledge and to track for "no net loss" goals. Create database with future considerations for compatibility. Map wetlands on private lands in rural areas</t>
  </si>
  <si>
    <t>Washington Co</t>
  </si>
  <si>
    <t>TOTAL WASH FUNDS</t>
  </si>
  <si>
    <t>TOTAL reported spending</t>
  </si>
  <si>
    <t>Annual project/staff/assessment budget (column D previous worksheet)</t>
  </si>
  <si>
    <t>NA</t>
  </si>
  <si>
    <t>FUNDING MISSING FROM ACTIVITIES ABOVE</t>
  </si>
  <si>
    <t>??</t>
  </si>
  <si>
    <t>10-year total</t>
  </si>
  <si>
    <t>Implementation Activity</t>
  </si>
  <si>
    <t>Ag Lands</t>
  </si>
  <si>
    <t>Developed Lands</t>
  </si>
  <si>
    <t>Ecosystem Services</t>
  </si>
  <si>
    <t>Monitoring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</si>
</sst>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
  </numFmts>
  <fonts count="12" x14ac:knownFonts="1">
    <font>
      <sz val="11"/>
      <color theme="1"/>
      <name val="Calibri"/>
      <family val="2"/>
      <scheme val="minor"/>
    </font>
    <font>
      <b/>
      <sz val="11"/>
      <color theme="1"/>
      <name val="Calibri"/>
      <family val="2"/>
      <scheme val="minor"/>
    </font>
    <font>
      <sz val="12"/>
      <name val="Arial"/>
      <family val="2"/>
    </font>
    <font>
      <sz val="10"/>
      <name val="Arial"/>
      <family val="2"/>
    </font>
    <font>
      <b/>
      <sz val="12"/>
      <name val="Arial"/>
      <family val="2"/>
    </font>
    <font>
      <sz val="10"/>
      <name val="Arial"/>
    </font>
    <font>
      <b/>
      <sz val="12"/>
      <color theme="1"/>
      <name val="Calibri"/>
      <family val="2"/>
      <scheme val="minor"/>
    </font>
    <font>
      <sz val="12"/>
      <color theme="1"/>
      <name val="Calibri"/>
      <family val="2"/>
      <scheme val="minor"/>
    </font>
    <font>
      <sz val="10"/>
      <color theme="1"/>
      <name val="Calibri"/>
      <family val="2"/>
      <scheme val="minor"/>
    </font>
    <font>
      <sz val="10"/>
      <color rgb="FF00000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8">
    <xf numFmtId="0" fontId="0" fillId="0" borderId="0"/>
    <xf numFmtId="0" fontId="3" fillId="0" borderId="0"/>
    <xf numFmtId="0" fontId="5"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cellStyleXfs>
  <cellXfs count="54">
    <xf numFmtId="0" fontId="0" fillId="0" borderId="0" xfId="0"/>
    <xf numFmtId="164" fontId="2" fillId="0" borderId="0" xfId="2" applyNumberFormat="1" applyFont="1" applyFill="1" applyBorder="1"/>
    <xf numFmtId="164" fontId="4" fillId="0" borderId="0" xfId="4" applyNumberFormat="1" applyFont="1" applyBorder="1" applyAlignment="1">
      <alignment horizontal="right"/>
    </xf>
    <xf numFmtId="164" fontId="4" fillId="0" borderId="0" xfId="2" applyNumberFormat="1" applyFont="1" applyBorder="1" applyAlignment="1">
      <alignment horizontal="right"/>
    </xf>
    <xf numFmtId="0" fontId="4" fillId="0" borderId="0" xfId="2" applyFont="1" applyBorder="1" applyAlignment="1">
      <alignment horizontal="right"/>
    </xf>
    <xf numFmtId="0" fontId="0" fillId="0" borderId="0" xfId="0" applyBorder="1"/>
    <xf numFmtId="164" fontId="2" fillId="0" borderId="0" xfId="4" applyNumberFormat="1" applyFont="1" applyBorder="1"/>
    <xf numFmtId="6" fontId="2" fillId="0" borderId="0" xfId="2" applyNumberFormat="1" applyFont="1" applyBorder="1"/>
    <xf numFmtId="0" fontId="2" fillId="0" borderId="0" xfId="2" applyFont="1" applyBorder="1"/>
    <xf numFmtId="164" fontId="2" fillId="0" borderId="0" xfId="2" applyNumberFormat="1" applyFont="1" applyBorder="1"/>
    <xf numFmtId="164" fontId="2" fillId="0" borderId="0" xfId="4" applyNumberFormat="1" applyFont="1" applyFill="1" applyBorder="1"/>
    <xf numFmtId="0" fontId="2" fillId="0" borderId="0" xfId="2" applyFont="1" applyBorder="1" applyAlignment="1">
      <alignment wrapText="1"/>
    </xf>
    <xf numFmtId="0" fontId="2" fillId="0" borderId="0" xfId="2" applyFont="1" applyFill="1" applyBorder="1"/>
    <xf numFmtId="164" fontId="2" fillId="0" borderId="0" xfId="2" applyNumberFormat="1" applyFont="1" applyBorder="1" applyAlignment="1">
      <alignment wrapText="1"/>
    </xf>
    <xf numFmtId="0" fontId="2" fillId="0" borderId="0" xfId="4" applyFont="1" applyBorder="1"/>
    <xf numFmtId="0" fontId="2" fillId="0" borderId="0" xfId="2" applyFont="1" applyBorder="1" applyAlignment="1"/>
    <xf numFmtId="0" fontId="2" fillId="0" borderId="0" xfId="2" applyFont="1" applyBorder="1" applyAlignment="1">
      <alignment vertical="center"/>
    </xf>
    <xf numFmtId="0" fontId="2" fillId="0" borderId="0" xfId="2" applyFont="1" applyBorder="1"/>
    <xf numFmtId="164" fontId="2" fillId="0" borderId="1" xfId="2" applyNumberFormat="1" applyFont="1" applyBorder="1"/>
    <xf numFmtId="164" fontId="2" fillId="0" borderId="0" xfId="2" applyNumberFormat="1" applyFont="1" applyBorder="1"/>
    <xf numFmtId="0" fontId="2" fillId="0" borderId="0" xfId="0" applyFont="1" applyFill="1" applyBorder="1"/>
    <xf numFmtId="164" fontId="4" fillId="0" borderId="0" xfId="2" applyNumberFormat="1" applyFont="1" applyBorder="1"/>
    <xf numFmtId="164" fontId="0" fillId="0" borderId="0" xfId="0" applyNumberFormat="1"/>
    <xf numFmtId="0" fontId="1" fillId="0" borderId="0" xfId="0" applyFont="1"/>
    <xf numFmtId="0" fontId="2" fillId="0" borderId="1" xfId="0" applyFont="1" applyBorder="1"/>
    <xf numFmtId="164" fontId="2" fillId="0" borderId="1" xfId="0" applyNumberFormat="1" applyFont="1" applyBorder="1"/>
    <xf numFmtId="164" fontId="2" fillId="0" borderId="1" xfId="1" applyNumberFormat="1" applyFont="1" applyBorder="1"/>
    <xf numFmtId="0" fontId="6" fillId="0" borderId="0" xfId="0" applyFont="1" applyAlignment="1">
      <alignment vertical="top"/>
    </xf>
    <xf numFmtId="0" fontId="7" fillId="0" borderId="0" xfId="0" applyFont="1"/>
    <xf numFmtId="0" fontId="7" fillId="0" borderId="1" xfId="0" applyFont="1" applyBorder="1"/>
    <xf numFmtId="164" fontId="7" fillId="0" borderId="1" xfId="0" applyNumberFormat="1" applyFont="1" applyBorder="1"/>
    <xf numFmtId="0" fontId="7" fillId="0" borderId="0" xfId="0" applyFont="1" applyBorder="1"/>
    <xf numFmtId="0" fontId="0" fillId="0" borderId="1" xfId="0" applyBorder="1" applyAlignment="1">
      <alignment wrapText="1"/>
    </xf>
    <xf numFmtId="0" fontId="0" fillId="2" borderId="0" xfId="0" applyFill="1"/>
    <xf numFmtId="0" fontId="8" fillId="0" borderId="1" xfId="0" applyFont="1" applyBorder="1" applyAlignment="1">
      <alignment vertical="center" wrapText="1"/>
    </xf>
    <xf numFmtId="0" fontId="8"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wrapText="1"/>
    </xf>
    <xf numFmtId="0" fontId="0" fillId="0" borderId="1" xfId="0" applyFill="1" applyBorder="1" applyAlignment="1">
      <alignment wrapText="1"/>
    </xf>
    <xf numFmtId="0" fontId="0" fillId="5" borderId="0" xfId="0" applyFill="1"/>
    <xf numFmtId="0" fontId="1" fillId="0" borderId="1" xfId="0" applyFont="1" applyBorder="1" applyAlignment="1">
      <alignment wrapText="1"/>
    </xf>
    <xf numFmtId="164" fontId="1" fillId="0" borderId="0" xfId="0" applyNumberFormat="1" applyFont="1"/>
    <xf numFmtId="164" fontId="0" fillId="0" borderId="0" xfId="0" applyNumberFormat="1" applyBorder="1" applyAlignment="1">
      <alignment wrapText="1"/>
    </xf>
    <xf numFmtId="164" fontId="0" fillId="0" borderId="0" xfId="0" applyNumberFormat="1" applyFill="1" applyBorder="1" applyAlignment="1">
      <alignment wrapText="1"/>
    </xf>
    <xf numFmtId="164" fontId="8" fillId="0" borderId="0" xfId="0" applyNumberFormat="1" applyFont="1" applyBorder="1" applyAlignment="1">
      <alignment vertical="center" wrapText="1"/>
    </xf>
    <xf numFmtId="164" fontId="8" fillId="0" borderId="0" xfId="0" applyNumberFormat="1" applyFont="1" applyBorder="1" applyAlignment="1">
      <alignment wrapText="1"/>
    </xf>
    <xf numFmtId="164" fontId="9" fillId="0" borderId="0" xfId="0" applyNumberFormat="1" applyFont="1" applyBorder="1" applyAlignment="1">
      <alignment vertical="center" wrapText="1"/>
    </xf>
    <xf numFmtId="164" fontId="9" fillId="0" borderId="0" xfId="0" applyNumberFormat="1" applyFont="1" applyBorder="1" applyAlignment="1">
      <alignment wrapText="1"/>
    </xf>
    <xf numFmtId="164" fontId="1" fillId="0" borderId="0" xfId="0" applyNumberFormat="1" applyFont="1" applyBorder="1" applyAlignment="1">
      <alignment wrapText="1"/>
    </xf>
    <xf numFmtId="0" fontId="0" fillId="6" borderId="0" xfId="0" applyFill="1"/>
    <xf numFmtId="0" fontId="0" fillId="3" borderId="0" xfId="0" applyFill="1" applyAlignment="1">
      <alignment wrapText="1"/>
    </xf>
    <xf numFmtId="0" fontId="0" fillId="4" borderId="0" xfId="0" applyFill="1" applyAlignment="1">
      <alignment wrapText="1"/>
    </xf>
    <xf numFmtId="164" fontId="0" fillId="7" borderId="0" xfId="0" applyNumberFormat="1" applyFill="1" applyBorder="1" applyAlignment="1">
      <alignment wrapText="1"/>
    </xf>
    <xf numFmtId="164" fontId="0" fillId="7" borderId="0" xfId="0" applyNumberFormat="1" applyFill="1"/>
  </cellXfs>
  <cellStyles count="8">
    <cellStyle name="Currency 2" xfId="7"/>
    <cellStyle name="Currency 3" xfId="6"/>
    <cellStyle name="Normal" xfId="0" builtinId="0"/>
    <cellStyle name="Normal 2" xfId="1"/>
    <cellStyle name="Normal 2 2" xfId="4"/>
    <cellStyle name="Normal 3" xfId="3"/>
    <cellStyle name="Normal 4" xfId="2"/>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7"/>
  <sheetViews>
    <sheetView tabSelected="1" workbookViewId="0">
      <pane ySplit="1" topLeftCell="A56" activePane="bottomLeft" state="frozen"/>
      <selection pane="bottomLeft" activeCell="D40" sqref="D40"/>
    </sheetView>
  </sheetViews>
  <sheetFormatPr defaultRowHeight="14.4" x14ac:dyDescent="0.3"/>
  <cols>
    <col min="1" max="1" width="9.5546875" customWidth="1"/>
    <col min="2" max="2" width="61" style="32" customWidth="1"/>
    <col min="3" max="3" width="14.44140625" style="42" customWidth="1"/>
    <col min="4" max="4" width="14" style="22" customWidth="1"/>
    <col min="5" max="5" width="10.5546875" style="22" customWidth="1"/>
    <col min="6" max="6" width="11.88671875" style="22" customWidth="1"/>
    <col min="7" max="8" width="10.88671875" style="22" customWidth="1"/>
    <col min="9" max="9" width="19.21875" style="22" customWidth="1"/>
    <col min="10" max="10" width="17.77734375" customWidth="1"/>
  </cols>
  <sheetData>
    <row r="1" spans="1:10" ht="45.6" customHeight="1" x14ac:dyDescent="0.3">
      <c r="A1" s="49"/>
      <c r="B1" s="32" t="s">
        <v>94</v>
      </c>
      <c r="C1" s="42" t="s">
        <v>86</v>
      </c>
      <c r="D1" s="22" t="s">
        <v>2</v>
      </c>
      <c r="E1" s="22" t="s">
        <v>4</v>
      </c>
      <c r="F1" s="43" t="s">
        <v>0</v>
      </c>
      <c r="G1" s="43" t="s">
        <v>1</v>
      </c>
      <c r="H1" s="43" t="s">
        <v>6</v>
      </c>
      <c r="I1" s="43" t="s">
        <v>87</v>
      </c>
      <c r="J1" s="43" t="s">
        <v>93</v>
      </c>
    </row>
    <row r="2" spans="1:10" ht="43.2" x14ac:dyDescent="0.3">
      <c r="A2" s="33" t="s">
        <v>95</v>
      </c>
      <c r="B2" s="32" t="s">
        <v>24</v>
      </c>
      <c r="I2" s="22">
        <f>SUM(C2:G2)</f>
        <v>0</v>
      </c>
      <c r="J2" s="22">
        <f>I2*10</f>
        <v>0</v>
      </c>
    </row>
    <row r="3" spans="1:10" ht="43.2" x14ac:dyDescent="0.3">
      <c r="A3" s="33" t="s">
        <v>95</v>
      </c>
      <c r="B3" s="32" t="s">
        <v>25</v>
      </c>
      <c r="E3" s="22">
        <v>5000</v>
      </c>
      <c r="G3" s="22">
        <v>20000</v>
      </c>
      <c r="I3" s="22">
        <f t="shared" ref="I3:I63" si="0">SUM(C3:G3)</f>
        <v>25000</v>
      </c>
      <c r="J3" s="22">
        <f t="shared" ref="J3:J63" si="1">I3*10</f>
        <v>250000</v>
      </c>
    </row>
    <row r="4" spans="1:10" ht="43.2" x14ac:dyDescent="0.3">
      <c r="A4" s="33" t="s">
        <v>95</v>
      </c>
      <c r="B4" s="32" t="s">
        <v>26</v>
      </c>
      <c r="C4" s="52">
        <v>150000</v>
      </c>
      <c r="D4" s="22">
        <v>5000</v>
      </c>
      <c r="E4" s="22">
        <v>10000</v>
      </c>
      <c r="G4" s="22">
        <v>5000</v>
      </c>
      <c r="I4" s="22">
        <f t="shared" si="0"/>
        <v>170000</v>
      </c>
      <c r="J4" s="22">
        <f t="shared" si="1"/>
        <v>1700000</v>
      </c>
    </row>
    <row r="5" spans="1:10" ht="27.6" x14ac:dyDescent="0.3">
      <c r="A5" s="33" t="s">
        <v>95</v>
      </c>
      <c r="B5" s="34" t="s">
        <v>27</v>
      </c>
      <c r="C5" s="44"/>
      <c r="I5" s="22">
        <f t="shared" si="0"/>
        <v>0</v>
      </c>
      <c r="J5" s="22">
        <f t="shared" si="1"/>
        <v>0</v>
      </c>
    </row>
    <row r="6" spans="1:10" ht="41.4" x14ac:dyDescent="0.3">
      <c r="A6" s="33" t="s">
        <v>95</v>
      </c>
      <c r="B6" s="34" t="s">
        <v>28</v>
      </c>
      <c r="C6" s="44"/>
      <c r="I6" s="22">
        <f t="shared" si="0"/>
        <v>0</v>
      </c>
      <c r="J6" s="22">
        <f t="shared" si="1"/>
        <v>0</v>
      </c>
    </row>
    <row r="7" spans="1:10" ht="51" customHeight="1" x14ac:dyDescent="0.3">
      <c r="A7" s="33" t="s">
        <v>95</v>
      </c>
      <c r="B7" s="32" t="s">
        <v>29</v>
      </c>
      <c r="D7" s="22">
        <v>10000</v>
      </c>
      <c r="I7" s="22">
        <f t="shared" si="0"/>
        <v>10000</v>
      </c>
      <c r="J7" s="22">
        <f t="shared" si="1"/>
        <v>100000</v>
      </c>
    </row>
    <row r="8" spans="1:10" ht="43.2" x14ac:dyDescent="0.3">
      <c r="A8" s="33" t="s">
        <v>95</v>
      </c>
      <c r="B8" s="32" t="s">
        <v>30</v>
      </c>
      <c r="I8" s="22">
        <f t="shared" si="0"/>
        <v>0</v>
      </c>
      <c r="J8" s="22">
        <f t="shared" si="1"/>
        <v>0</v>
      </c>
    </row>
    <row r="9" spans="1:10" ht="27.6" x14ac:dyDescent="0.3">
      <c r="A9" s="33" t="s">
        <v>95</v>
      </c>
      <c r="B9" s="35" t="s">
        <v>31</v>
      </c>
      <c r="C9" s="45">
        <v>17500</v>
      </c>
      <c r="I9" s="22">
        <f t="shared" si="0"/>
        <v>17500</v>
      </c>
      <c r="J9" s="22">
        <f t="shared" si="1"/>
        <v>175000</v>
      </c>
    </row>
    <row r="10" spans="1:10" ht="31.2" customHeight="1" x14ac:dyDescent="0.3">
      <c r="A10" s="50" t="s">
        <v>96</v>
      </c>
      <c r="B10" s="32" t="s">
        <v>32</v>
      </c>
      <c r="D10" s="22">
        <v>30000</v>
      </c>
      <c r="I10" s="22">
        <f t="shared" si="0"/>
        <v>30000</v>
      </c>
      <c r="J10" s="22">
        <f t="shared" si="1"/>
        <v>300000</v>
      </c>
    </row>
    <row r="11" spans="1:10" ht="43.2" x14ac:dyDescent="0.3">
      <c r="A11" s="50" t="s">
        <v>96</v>
      </c>
      <c r="B11" s="32" t="s">
        <v>33</v>
      </c>
      <c r="I11" s="22">
        <f t="shared" si="0"/>
        <v>0</v>
      </c>
      <c r="J11" s="22">
        <f t="shared" si="1"/>
        <v>0</v>
      </c>
    </row>
    <row r="12" spans="1:10" ht="43.2" x14ac:dyDescent="0.3">
      <c r="A12" s="50" t="s">
        <v>96</v>
      </c>
      <c r="B12" s="32" t="s">
        <v>34</v>
      </c>
      <c r="D12" s="22">
        <v>7500</v>
      </c>
      <c r="E12" s="22">
        <v>20000</v>
      </c>
      <c r="F12" s="22">
        <v>20000</v>
      </c>
      <c r="G12" s="53">
        <v>200000</v>
      </c>
      <c r="I12" s="22">
        <f t="shared" si="0"/>
        <v>247500</v>
      </c>
      <c r="J12" s="22">
        <f t="shared" si="1"/>
        <v>2475000</v>
      </c>
    </row>
    <row r="13" spans="1:10" ht="43.2" x14ac:dyDescent="0.3">
      <c r="A13" s="50" t="s">
        <v>96</v>
      </c>
      <c r="B13" s="32" t="s">
        <v>35</v>
      </c>
      <c r="D13" s="53">
        <v>125000</v>
      </c>
      <c r="E13" s="22">
        <v>4800</v>
      </c>
      <c r="F13" s="22">
        <v>35000</v>
      </c>
      <c r="G13" s="22">
        <v>35000</v>
      </c>
      <c r="I13" s="22">
        <f t="shared" si="0"/>
        <v>199800</v>
      </c>
      <c r="J13" s="22">
        <f t="shared" si="1"/>
        <v>1998000</v>
      </c>
    </row>
    <row r="14" spans="1:10" ht="41.4" x14ac:dyDescent="0.3">
      <c r="A14" s="50" t="s">
        <v>96</v>
      </c>
      <c r="B14" s="34" t="s">
        <v>36</v>
      </c>
      <c r="C14" s="45">
        <v>30000</v>
      </c>
      <c r="D14" s="22">
        <v>19300</v>
      </c>
      <c r="E14" s="22">
        <v>6500</v>
      </c>
      <c r="F14" s="22">
        <v>20000</v>
      </c>
      <c r="G14" s="22">
        <v>12500</v>
      </c>
      <c r="I14" s="22">
        <f t="shared" si="0"/>
        <v>88300</v>
      </c>
      <c r="J14" s="22">
        <f t="shared" si="1"/>
        <v>883000</v>
      </c>
    </row>
    <row r="15" spans="1:10" ht="28.8" x14ac:dyDescent="0.3">
      <c r="A15" s="50" t="s">
        <v>96</v>
      </c>
      <c r="B15" s="35" t="s">
        <v>37</v>
      </c>
      <c r="C15" s="45"/>
      <c r="D15" s="22">
        <v>1000</v>
      </c>
      <c r="F15" s="22">
        <v>9000</v>
      </c>
      <c r="I15" s="22">
        <f t="shared" si="0"/>
        <v>10000</v>
      </c>
      <c r="J15" s="22">
        <f t="shared" si="1"/>
        <v>100000</v>
      </c>
    </row>
    <row r="16" spans="1:10" ht="28.8" x14ac:dyDescent="0.3">
      <c r="A16" s="50" t="s">
        <v>96</v>
      </c>
      <c r="B16" s="34" t="s">
        <v>38</v>
      </c>
      <c r="C16" s="44"/>
      <c r="I16" s="22">
        <f t="shared" si="0"/>
        <v>0</v>
      </c>
      <c r="J16" s="22">
        <f t="shared" si="1"/>
        <v>0</v>
      </c>
    </row>
    <row r="17" spans="1:10" ht="33.6" customHeight="1" x14ac:dyDescent="0.3">
      <c r="A17" s="50" t="s">
        <v>96</v>
      </c>
      <c r="B17" s="35" t="s">
        <v>39</v>
      </c>
      <c r="C17" s="45">
        <v>5000</v>
      </c>
      <c r="I17" s="22">
        <f t="shared" si="0"/>
        <v>5000</v>
      </c>
      <c r="J17" s="22">
        <f t="shared" si="1"/>
        <v>50000</v>
      </c>
    </row>
    <row r="18" spans="1:10" ht="41.4" x14ac:dyDescent="0.3">
      <c r="A18" s="50" t="s">
        <v>96</v>
      </c>
      <c r="B18" s="36" t="s">
        <v>40</v>
      </c>
      <c r="C18" s="46"/>
      <c r="D18" s="22">
        <v>20000</v>
      </c>
      <c r="E18" s="22">
        <v>2000</v>
      </c>
      <c r="G18" s="22">
        <v>10000</v>
      </c>
      <c r="I18" s="22">
        <f t="shared" si="0"/>
        <v>32000</v>
      </c>
      <c r="J18" s="22">
        <f t="shared" si="1"/>
        <v>320000</v>
      </c>
    </row>
    <row r="19" spans="1:10" ht="41.4" x14ac:dyDescent="0.3">
      <c r="A19" s="50" t="s">
        <v>96</v>
      </c>
      <c r="B19" s="35" t="s">
        <v>41</v>
      </c>
      <c r="C19" s="45">
        <v>100000</v>
      </c>
      <c r="D19" s="22">
        <v>1000</v>
      </c>
      <c r="E19" s="22">
        <v>2000</v>
      </c>
      <c r="F19" s="22">
        <v>20000</v>
      </c>
      <c r="G19" s="22">
        <v>5000</v>
      </c>
      <c r="I19" s="22">
        <f t="shared" si="0"/>
        <v>128000</v>
      </c>
      <c r="J19" s="22">
        <f t="shared" si="1"/>
        <v>1280000</v>
      </c>
    </row>
    <row r="20" spans="1:10" ht="28.8" x14ac:dyDescent="0.3">
      <c r="A20" s="50" t="s">
        <v>96</v>
      </c>
      <c r="B20" s="34" t="s">
        <v>42</v>
      </c>
      <c r="C20" s="44"/>
      <c r="E20" s="22">
        <v>2000</v>
      </c>
      <c r="G20" s="22">
        <v>2500</v>
      </c>
      <c r="I20" s="22">
        <f t="shared" si="0"/>
        <v>4500</v>
      </c>
      <c r="J20" s="22">
        <f t="shared" si="1"/>
        <v>45000</v>
      </c>
    </row>
    <row r="21" spans="1:10" ht="41.4" x14ac:dyDescent="0.3">
      <c r="A21" s="51" t="s">
        <v>97</v>
      </c>
      <c r="B21" s="37" t="s">
        <v>43</v>
      </c>
      <c r="C21" s="47"/>
      <c r="F21" s="22">
        <v>150000</v>
      </c>
      <c r="I21" s="22">
        <f t="shared" si="0"/>
        <v>150000</v>
      </c>
      <c r="J21" s="22">
        <f t="shared" si="1"/>
        <v>1500000</v>
      </c>
    </row>
    <row r="22" spans="1:10" ht="28.8" x14ac:dyDescent="0.3">
      <c r="A22" s="51" t="s">
        <v>97</v>
      </c>
      <c r="B22" s="36" t="s">
        <v>44</v>
      </c>
      <c r="C22" s="46"/>
      <c r="D22" s="22">
        <v>50000</v>
      </c>
      <c r="I22" s="22">
        <f t="shared" si="0"/>
        <v>50000</v>
      </c>
      <c r="J22" s="22">
        <f t="shared" si="1"/>
        <v>500000</v>
      </c>
    </row>
    <row r="23" spans="1:10" ht="41.4" x14ac:dyDescent="0.3">
      <c r="A23" s="51" t="s">
        <v>97</v>
      </c>
      <c r="B23" s="35" t="s">
        <v>45</v>
      </c>
      <c r="C23" s="45">
        <v>100000</v>
      </c>
      <c r="D23" s="22">
        <v>77800</v>
      </c>
      <c r="I23" s="22">
        <f t="shared" si="0"/>
        <v>177800</v>
      </c>
      <c r="J23" s="22">
        <f t="shared" si="1"/>
        <v>1778000</v>
      </c>
    </row>
    <row r="24" spans="1:10" ht="55.2" x14ac:dyDescent="0.3">
      <c r="A24" s="51" t="s">
        <v>97</v>
      </c>
      <c r="B24" s="35" t="s">
        <v>46</v>
      </c>
      <c r="C24" s="45"/>
      <c r="G24" s="22">
        <v>19000</v>
      </c>
      <c r="I24" s="22">
        <f t="shared" si="0"/>
        <v>19000</v>
      </c>
      <c r="J24" s="22">
        <f t="shared" si="1"/>
        <v>190000</v>
      </c>
    </row>
    <row r="25" spans="1:10" ht="28.8" x14ac:dyDescent="0.3">
      <c r="A25" s="51" t="s">
        <v>97</v>
      </c>
      <c r="B25" s="34" t="s">
        <v>47</v>
      </c>
      <c r="C25" s="44"/>
      <c r="D25" s="22">
        <v>30000</v>
      </c>
      <c r="G25" s="22">
        <v>5000</v>
      </c>
      <c r="I25" s="22">
        <f t="shared" si="0"/>
        <v>35000</v>
      </c>
      <c r="J25" s="22">
        <f t="shared" si="1"/>
        <v>350000</v>
      </c>
    </row>
    <row r="26" spans="1:10" ht="41.4" x14ac:dyDescent="0.3">
      <c r="A26" s="51" t="s">
        <v>97</v>
      </c>
      <c r="B26" s="35" t="s">
        <v>48</v>
      </c>
      <c r="C26" s="45"/>
      <c r="D26" s="22">
        <v>5000</v>
      </c>
      <c r="I26" s="22">
        <f t="shared" si="0"/>
        <v>5000</v>
      </c>
      <c r="J26" s="22">
        <f t="shared" si="1"/>
        <v>50000</v>
      </c>
    </row>
    <row r="27" spans="1:10" ht="41.4" x14ac:dyDescent="0.3">
      <c r="A27" s="51" t="s">
        <v>97</v>
      </c>
      <c r="B27" s="37" t="s">
        <v>49</v>
      </c>
      <c r="C27" s="47"/>
      <c r="D27" s="22">
        <v>1000</v>
      </c>
      <c r="G27" s="22">
        <v>5000</v>
      </c>
      <c r="I27" s="22">
        <f t="shared" si="0"/>
        <v>6000</v>
      </c>
      <c r="J27" s="22">
        <f t="shared" si="1"/>
        <v>60000</v>
      </c>
    </row>
    <row r="28" spans="1:10" ht="28.8" x14ac:dyDescent="0.3">
      <c r="A28" s="51" t="s">
        <v>97</v>
      </c>
      <c r="B28" s="36" t="s">
        <v>50</v>
      </c>
      <c r="C28" s="46"/>
      <c r="D28" s="22">
        <v>25000</v>
      </c>
      <c r="I28" s="22">
        <f t="shared" si="0"/>
        <v>25000</v>
      </c>
      <c r="J28" s="22">
        <f t="shared" si="1"/>
        <v>250000</v>
      </c>
    </row>
    <row r="29" spans="1:10" ht="41.4" x14ac:dyDescent="0.3">
      <c r="A29" s="51" t="s">
        <v>97</v>
      </c>
      <c r="B29" s="35" t="s">
        <v>51</v>
      </c>
      <c r="C29" s="45"/>
      <c r="I29" s="22">
        <f t="shared" si="0"/>
        <v>0</v>
      </c>
      <c r="J29" s="22">
        <f t="shared" si="1"/>
        <v>0</v>
      </c>
    </row>
    <row r="30" spans="1:10" ht="41.4" x14ac:dyDescent="0.3">
      <c r="A30" s="51" t="s">
        <v>97</v>
      </c>
      <c r="B30" s="34" t="s">
        <v>52</v>
      </c>
      <c r="C30" s="44"/>
      <c r="I30" s="22">
        <f t="shared" si="0"/>
        <v>0</v>
      </c>
      <c r="J30" s="22">
        <f t="shared" si="1"/>
        <v>0</v>
      </c>
    </row>
    <row r="31" spans="1:10" ht="41.4" x14ac:dyDescent="0.3">
      <c r="A31" s="51" t="s">
        <v>97</v>
      </c>
      <c r="B31" s="36" t="s">
        <v>53</v>
      </c>
      <c r="C31" s="46"/>
      <c r="E31" s="22">
        <v>2000</v>
      </c>
      <c r="I31" s="22">
        <f t="shared" si="0"/>
        <v>2000</v>
      </c>
      <c r="J31" s="22">
        <f t="shared" si="1"/>
        <v>20000</v>
      </c>
    </row>
    <row r="32" spans="1:10" ht="28.8" x14ac:dyDescent="0.3">
      <c r="A32" s="51" t="s">
        <v>97</v>
      </c>
      <c r="B32" s="37" t="s">
        <v>54</v>
      </c>
      <c r="C32" s="47">
        <v>50000</v>
      </c>
      <c r="D32" s="22">
        <v>5000</v>
      </c>
      <c r="E32" s="22">
        <v>2000</v>
      </c>
      <c r="G32" s="22">
        <v>3000</v>
      </c>
      <c r="I32" s="22">
        <f t="shared" si="0"/>
        <v>60000</v>
      </c>
      <c r="J32" s="22">
        <f t="shared" si="1"/>
        <v>600000</v>
      </c>
    </row>
    <row r="33" spans="1:10" ht="43.2" x14ac:dyDescent="0.3">
      <c r="A33" s="51" t="s">
        <v>97</v>
      </c>
      <c r="B33" s="38" t="s">
        <v>55</v>
      </c>
      <c r="C33" s="43"/>
      <c r="I33" s="22">
        <f t="shared" si="0"/>
        <v>0</v>
      </c>
      <c r="J33" s="22">
        <f t="shared" si="1"/>
        <v>0</v>
      </c>
    </row>
    <row r="34" spans="1:10" ht="28.8" x14ac:dyDescent="0.3">
      <c r="A34" s="39" t="s">
        <v>98</v>
      </c>
      <c r="B34" s="32" t="s">
        <v>56</v>
      </c>
      <c r="I34" s="22">
        <f t="shared" si="0"/>
        <v>0</v>
      </c>
      <c r="J34" s="22">
        <f t="shared" si="1"/>
        <v>0</v>
      </c>
    </row>
    <row r="35" spans="1:10" ht="43.2" x14ac:dyDescent="0.3">
      <c r="A35" s="39" t="s">
        <v>98</v>
      </c>
      <c r="B35" s="32" t="s">
        <v>57</v>
      </c>
      <c r="I35" s="22">
        <f t="shared" si="0"/>
        <v>0</v>
      </c>
      <c r="J35" s="22">
        <f t="shared" si="1"/>
        <v>0</v>
      </c>
    </row>
    <row r="36" spans="1:10" ht="28.8" x14ac:dyDescent="0.3">
      <c r="A36" s="39" t="s">
        <v>98</v>
      </c>
      <c r="B36" s="32" t="s">
        <v>58</v>
      </c>
      <c r="I36" s="22">
        <f t="shared" si="0"/>
        <v>0</v>
      </c>
      <c r="J36" s="22">
        <f t="shared" si="1"/>
        <v>0</v>
      </c>
    </row>
    <row r="37" spans="1:10" ht="43.2" x14ac:dyDescent="0.3">
      <c r="A37" s="39" t="s">
        <v>98</v>
      </c>
      <c r="B37" s="32" t="s">
        <v>59</v>
      </c>
      <c r="I37" s="22">
        <f t="shared" si="0"/>
        <v>0</v>
      </c>
      <c r="J37" s="22">
        <f t="shared" si="1"/>
        <v>0</v>
      </c>
    </row>
    <row r="38" spans="1:10" x14ac:dyDescent="0.3">
      <c r="A38" s="39" t="s">
        <v>98</v>
      </c>
      <c r="B38" s="32" t="s">
        <v>60</v>
      </c>
      <c r="F38" s="22">
        <v>40500</v>
      </c>
      <c r="I38" s="22">
        <f t="shared" si="0"/>
        <v>40500</v>
      </c>
      <c r="J38" s="22">
        <f t="shared" si="1"/>
        <v>405000</v>
      </c>
    </row>
    <row r="39" spans="1:10" x14ac:dyDescent="0.3">
      <c r="A39" s="39" t="s">
        <v>98</v>
      </c>
      <c r="B39" s="32" t="s">
        <v>61</v>
      </c>
      <c r="D39" s="22">
        <v>25000</v>
      </c>
      <c r="I39" s="22">
        <f t="shared" si="0"/>
        <v>25000</v>
      </c>
      <c r="J39" s="22">
        <f t="shared" si="1"/>
        <v>250000</v>
      </c>
    </row>
    <row r="40" spans="1:10" ht="57.6" x14ac:dyDescent="0.3">
      <c r="A40" s="39" t="s">
        <v>98</v>
      </c>
      <c r="B40" s="32" t="s">
        <v>62</v>
      </c>
      <c r="D40" s="53">
        <v>226800</v>
      </c>
      <c r="E40" s="22">
        <v>21500</v>
      </c>
      <c r="F40" s="22">
        <v>130000</v>
      </c>
      <c r="G40" s="22">
        <v>50000</v>
      </c>
      <c r="I40" s="22">
        <f t="shared" si="0"/>
        <v>428300</v>
      </c>
      <c r="J40" s="22">
        <f t="shared" si="1"/>
        <v>4283000</v>
      </c>
    </row>
    <row r="41" spans="1:10" x14ac:dyDescent="0.3">
      <c r="A41" s="39" t="s">
        <v>98</v>
      </c>
      <c r="B41" s="32" t="s">
        <v>63</v>
      </c>
      <c r="I41" s="22">
        <f t="shared" si="0"/>
        <v>0</v>
      </c>
      <c r="J41" s="22">
        <f t="shared" si="1"/>
        <v>0</v>
      </c>
    </row>
    <row r="42" spans="1:10" x14ac:dyDescent="0.3">
      <c r="A42" s="39" t="s">
        <v>98</v>
      </c>
      <c r="B42" s="32" t="s">
        <v>64</v>
      </c>
      <c r="I42" s="22">
        <f t="shared" si="0"/>
        <v>0</v>
      </c>
      <c r="J42" s="22">
        <f t="shared" si="1"/>
        <v>0</v>
      </c>
    </row>
    <row r="43" spans="1:10" ht="28.8" x14ac:dyDescent="0.3">
      <c r="A43" s="39" t="s">
        <v>98</v>
      </c>
      <c r="B43" s="32" t="s">
        <v>65</v>
      </c>
      <c r="D43" s="22">
        <v>2000</v>
      </c>
      <c r="G43" s="22">
        <v>9000</v>
      </c>
      <c r="I43" s="22">
        <f t="shared" si="0"/>
        <v>11000</v>
      </c>
      <c r="J43" s="22">
        <f t="shared" si="1"/>
        <v>110000</v>
      </c>
    </row>
    <row r="44" spans="1:10" ht="28.8" x14ac:dyDescent="0.3">
      <c r="A44" s="39" t="s">
        <v>98</v>
      </c>
      <c r="B44" s="32" t="s">
        <v>66</v>
      </c>
      <c r="D44" s="22">
        <v>2400</v>
      </c>
      <c r="E44" s="22">
        <v>500</v>
      </c>
      <c r="G44" s="22">
        <v>1000</v>
      </c>
      <c r="I44" s="22">
        <f t="shared" si="0"/>
        <v>3900</v>
      </c>
      <c r="J44" s="22">
        <f t="shared" si="1"/>
        <v>39000</v>
      </c>
    </row>
    <row r="45" spans="1:10" ht="43.2" x14ac:dyDescent="0.3">
      <c r="A45" s="39" t="s">
        <v>98</v>
      </c>
      <c r="B45" s="32" t="s">
        <v>67</v>
      </c>
      <c r="D45" s="22">
        <v>50000</v>
      </c>
      <c r="I45" s="22">
        <f t="shared" si="0"/>
        <v>50000</v>
      </c>
      <c r="J45" s="22">
        <f t="shared" si="1"/>
        <v>500000</v>
      </c>
    </row>
    <row r="46" spans="1:10" ht="28.8" x14ac:dyDescent="0.3">
      <c r="A46" s="39" t="s">
        <v>98</v>
      </c>
      <c r="B46" s="32" t="s">
        <v>68</v>
      </c>
      <c r="D46" s="22">
        <v>100000</v>
      </c>
      <c r="I46" s="22">
        <f t="shared" si="0"/>
        <v>100000</v>
      </c>
      <c r="J46" s="22">
        <f t="shared" si="1"/>
        <v>1000000</v>
      </c>
    </row>
    <row r="47" spans="1:10" ht="43.2" x14ac:dyDescent="0.3">
      <c r="A47" s="39" t="s">
        <v>98</v>
      </c>
      <c r="B47" s="32" t="s">
        <v>69</v>
      </c>
      <c r="D47" s="22">
        <v>10000</v>
      </c>
      <c r="I47" s="22">
        <f t="shared" si="0"/>
        <v>10000</v>
      </c>
      <c r="J47" s="22">
        <f t="shared" si="1"/>
        <v>100000</v>
      </c>
    </row>
    <row r="48" spans="1:10" ht="43.2" x14ac:dyDescent="0.3">
      <c r="A48" s="39" t="s">
        <v>98</v>
      </c>
      <c r="B48" s="32" t="s">
        <v>70</v>
      </c>
      <c r="I48" s="22">
        <f t="shared" si="0"/>
        <v>0</v>
      </c>
      <c r="J48" s="22">
        <f t="shared" si="1"/>
        <v>0</v>
      </c>
    </row>
    <row r="49" spans="1:10" ht="43.2" x14ac:dyDescent="0.3">
      <c r="A49" s="39" t="s">
        <v>98</v>
      </c>
      <c r="B49" s="32" t="s">
        <v>71</v>
      </c>
      <c r="I49" s="22">
        <f t="shared" si="0"/>
        <v>0</v>
      </c>
      <c r="J49" s="22">
        <f t="shared" si="1"/>
        <v>0</v>
      </c>
    </row>
    <row r="50" spans="1:10" ht="28.8" x14ac:dyDescent="0.3">
      <c r="A50" s="39" t="s">
        <v>98</v>
      </c>
      <c r="B50" s="32" t="s">
        <v>72</v>
      </c>
      <c r="I50" s="22">
        <f t="shared" si="0"/>
        <v>0</v>
      </c>
      <c r="J50" s="22">
        <f t="shared" si="1"/>
        <v>0</v>
      </c>
    </row>
    <row r="51" spans="1:10" ht="57.6" x14ac:dyDescent="0.3">
      <c r="A51" s="39" t="s">
        <v>98</v>
      </c>
      <c r="B51" s="32" t="s">
        <v>73</v>
      </c>
      <c r="I51" s="22">
        <f t="shared" si="0"/>
        <v>0</v>
      </c>
      <c r="J51" s="22">
        <f t="shared" si="1"/>
        <v>0</v>
      </c>
    </row>
    <row r="52" spans="1:10" x14ac:dyDescent="0.3">
      <c r="A52" s="39" t="s">
        <v>98</v>
      </c>
      <c r="B52" s="32" t="s">
        <v>74</v>
      </c>
      <c r="D52" s="22">
        <v>50000</v>
      </c>
      <c r="I52" s="22">
        <f t="shared" si="0"/>
        <v>50000</v>
      </c>
      <c r="J52" s="22">
        <f t="shared" si="1"/>
        <v>500000</v>
      </c>
    </row>
    <row r="53" spans="1:10" ht="28.8" x14ac:dyDescent="0.3">
      <c r="A53" s="39" t="s">
        <v>98</v>
      </c>
      <c r="B53" s="32" t="s">
        <v>75</v>
      </c>
      <c r="I53" s="22">
        <f t="shared" si="0"/>
        <v>0</v>
      </c>
      <c r="J53" s="22">
        <f t="shared" si="1"/>
        <v>0</v>
      </c>
    </row>
    <row r="54" spans="1:10" ht="28.8" x14ac:dyDescent="0.3">
      <c r="A54" s="39" t="s">
        <v>98</v>
      </c>
      <c r="B54" s="32" t="s">
        <v>76</v>
      </c>
      <c r="I54" s="22">
        <f t="shared" si="0"/>
        <v>0</v>
      </c>
      <c r="J54" s="22">
        <f t="shared" si="1"/>
        <v>0</v>
      </c>
    </row>
    <row r="55" spans="1:10" x14ac:dyDescent="0.3">
      <c r="A55" s="39" t="s">
        <v>98</v>
      </c>
      <c r="B55" s="32" t="s">
        <v>77</v>
      </c>
      <c r="I55" s="22">
        <f t="shared" si="0"/>
        <v>0</v>
      </c>
      <c r="J55" s="22">
        <f t="shared" si="1"/>
        <v>0</v>
      </c>
    </row>
    <row r="56" spans="1:10" x14ac:dyDescent="0.3">
      <c r="A56" s="39" t="s">
        <v>98</v>
      </c>
      <c r="B56" s="32" t="s">
        <v>78</v>
      </c>
      <c r="D56" s="22">
        <v>10000</v>
      </c>
      <c r="F56" s="22">
        <v>10000</v>
      </c>
      <c r="G56" s="22">
        <v>25000</v>
      </c>
      <c r="I56" s="22">
        <f t="shared" si="0"/>
        <v>45000</v>
      </c>
      <c r="J56" s="22">
        <f t="shared" si="1"/>
        <v>450000</v>
      </c>
    </row>
    <row r="57" spans="1:10" x14ac:dyDescent="0.3">
      <c r="A57" s="39" t="s">
        <v>98</v>
      </c>
      <c r="B57" s="32" t="s">
        <v>79</v>
      </c>
      <c r="I57" s="22">
        <f t="shared" si="0"/>
        <v>0</v>
      </c>
      <c r="J57" s="22">
        <f t="shared" si="1"/>
        <v>0</v>
      </c>
    </row>
    <row r="58" spans="1:10" x14ac:dyDescent="0.3">
      <c r="A58" s="39" t="s">
        <v>98</v>
      </c>
      <c r="B58" s="32" t="s">
        <v>80</v>
      </c>
      <c r="I58" s="22">
        <f t="shared" si="0"/>
        <v>0</v>
      </c>
      <c r="J58" s="22">
        <f t="shared" si="1"/>
        <v>0</v>
      </c>
    </row>
    <row r="59" spans="1:10" ht="43.2" x14ac:dyDescent="0.3">
      <c r="A59" s="39" t="s">
        <v>98</v>
      </c>
      <c r="B59" s="32" t="s">
        <v>81</v>
      </c>
      <c r="I59" s="22">
        <f t="shared" si="0"/>
        <v>0</v>
      </c>
      <c r="J59" s="22">
        <f t="shared" si="1"/>
        <v>0</v>
      </c>
    </row>
    <row r="60" spans="1:10" ht="28.8" x14ac:dyDescent="0.3">
      <c r="A60" s="39" t="s">
        <v>98</v>
      </c>
      <c r="B60" s="32" t="s">
        <v>82</v>
      </c>
      <c r="D60" s="22">
        <v>1000</v>
      </c>
      <c r="I60" s="22">
        <f t="shared" si="0"/>
        <v>1000</v>
      </c>
      <c r="J60" s="22">
        <f t="shared" si="1"/>
        <v>10000</v>
      </c>
    </row>
    <row r="61" spans="1:10" ht="28.8" x14ac:dyDescent="0.3">
      <c r="A61" s="39" t="s">
        <v>98</v>
      </c>
      <c r="B61" s="32" t="s">
        <v>83</v>
      </c>
      <c r="I61" s="22">
        <f t="shared" si="0"/>
        <v>0</v>
      </c>
      <c r="J61" s="22">
        <f t="shared" si="1"/>
        <v>0</v>
      </c>
    </row>
    <row r="62" spans="1:10" ht="28.8" x14ac:dyDescent="0.3">
      <c r="A62" s="39" t="s">
        <v>98</v>
      </c>
      <c r="B62" s="32" t="s">
        <v>84</v>
      </c>
      <c r="I62" s="22">
        <f t="shared" si="0"/>
        <v>0</v>
      </c>
      <c r="J62" s="22">
        <f t="shared" si="1"/>
        <v>0</v>
      </c>
    </row>
    <row r="63" spans="1:10" ht="57.6" x14ac:dyDescent="0.3">
      <c r="A63" s="39" t="s">
        <v>98</v>
      </c>
      <c r="B63" s="32" t="s">
        <v>85</v>
      </c>
      <c r="I63" s="22">
        <f t="shared" si="0"/>
        <v>0</v>
      </c>
      <c r="J63" s="22">
        <f t="shared" si="1"/>
        <v>0</v>
      </c>
    </row>
    <row r="64" spans="1:10" x14ac:dyDescent="0.3">
      <c r="A64" s="39"/>
    </row>
    <row r="65" spans="2:9" s="23" customFormat="1" x14ac:dyDescent="0.3">
      <c r="B65" s="40" t="s">
        <v>88</v>
      </c>
      <c r="C65" s="41">
        <f>SUM(C2:C63)</f>
        <v>452500</v>
      </c>
      <c r="D65" s="41">
        <f>SUM(D2:D63)</f>
        <v>889800</v>
      </c>
      <c r="E65" s="41">
        <f t="shared" ref="E65:F65" si="2">SUM(E2:E63)</f>
        <v>78300</v>
      </c>
      <c r="F65" s="41">
        <f t="shared" si="2"/>
        <v>434500</v>
      </c>
      <c r="G65" s="41">
        <f>SUM(G2:G63)</f>
        <v>407000</v>
      </c>
      <c r="H65" s="41">
        <f>SUM(H2:H63)</f>
        <v>0</v>
      </c>
      <c r="I65" s="41">
        <f>SUM(I2:I63)</f>
        <v>2262100</v>
      </c>
    </row>
    <row r="66" spans="2:9" x14ac:dyDescent="0.3">
      <c r="B66" s="32" t="s">
        <v>89</v>
      </c>
      <c r="C66" s="42" t="s">
        <v>90</v>
      </c>
      <c r="D66" s="22">
        <v>1064754</v>
      </c>
      <c r="E66" s="22">
        <v>101508</v>
      </c>
      <c r="F66" s="22">
        <v>958872</v>
      </c>
      <c r="G66" s="22">
        <v>644786</v>
      </c>
      <c r="H66" s="22">
        <v>230800</v>
      </c>
    </row>
    <row r="67" spans="2:9" x14ac:dyDescent="0.3">
      <c r="B67" s="40" t="s">
        <v>91</v>
      </c>
      <c r="C67" s="48" t="s">
        <v>92</v>
      </c>
      <c r="D67" s="41">
        <f>D65-D66</f>
        <v>-174954</v>
      </c>
      <c r="E67" s="41">
        <f t="shared" ref="E67:H67" si="3">E65-E66</f>
        <v>-23208</v>
      </c>
      <c r="F67" s="41">
        <f t="shared" si="3"/>
        <v>-524372</v>
      </c>
      <c r="G67" s="41">
        <f t="shared" si="3"/>
        <v>-237786</v>
      </c>
      <c r="H67" s="41">
        <f t="shared" si="3"/>
        <v>-230800</v>
      </c>
      <c r="I67" s="41">
        <f>SUM(D67:H67)</f>
        <v>-1191120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70" zoomScaleNormal="70" workbookViewId="0">
      <selection activeCell="D6" sqref="D6"/>
    </sheetView>
  </sheetViews>
  <sheetFormatPr defaultRowHeight="14.4" x14ac:dyDescent="0.3"/>
  <cols>
    <col min="1" max="2" width="12.6640625" bestFit="1" customWidth="1"/>
    <col min="3" max="3" width="27.77734375" customWidth="1"/>
    <col min="4" max="4" width="38" customWidth="1"/>
    <col min="5" max="5" width="14.88671875" bestFit="1" customWidth="1"/>
    <col min="6" max="8" width="12.6640625" bestFit="1" customWidth="1"/>
  </cols>
  <sheetData>
    <row r="1" spans="1:10" ht="31.8" customHeight="1" x14ac:dyDescent="0.3">
      <c r="A1" s="27" t="s">
        <v>22</v>
      </c>
      <c r="B1" s="28"/>
      <c r="C1" s="28"/>
      <c r="D1" s="28"/>
    </row>
    <row r="2" spans="1:10" ht="15.6" x14ac:dyDescent="0.3">
      <c r="A2" s="29"/>
      <c r="B2" s="29" t="s">
        <v>5</v>
      </c>
      <c r="C2" s="29" t="s">
        <v>7</v>
      </c>
      <c r="D2" s="29" t="s">
        <v>21</v>
      </c>
    </row>
    <row r="3" spans="1:10" ht="15.6" x14ac:dyDescent="0.3">
      <c r="A3" s="24" t="s">
        <v>0</v>
      </c>
      <c r="B3" s="25">
        <v>1099812</v>
      </c>
      <c r="C3" s="18">
        <v>140940</v>
      </c>
      <c r="D3" s="30">
        <f>B3-C3</f>
        <v>958872</v>
      </c>
    </row>
    <row r="4" spans="1:10" ht="15.6" x14ac:dyDescent="0.3">
      <c r="A4" s="24" t="s">
        <v>1</v>
      </c>
      <c r="B4" s="25">
        <v>770000</v>
      </c>
      <c r="C4" s="18">
        <v>125214</v>
      </c>
      <c r="D4" s="30">
        <f t="shared" ref="D4:D8" si="0">B4-C4</f>
        <v>644786</v>
      </c>
    </row>
    <row r="5" spans="1:10" ht="15.6" x14ac:dyDescent="0.3">
      <c r="A5" s="24" t="s">
        <v>2</v>
      </c>
      <c r="B5" s="25">
        <v>1400000</v>
      </c>
      <c r="C5" s="18">
        <v>335246</v>
      </c>
      <c r="D5" s="30">
        <f t="shared" si="0"/>
        <v>1064754</v>
      </c>
    </row>
    <row r="6" spans="1:10" ht="15.6" x14ac:dyDescent="0.3">
      <c r="A6" s="24" t="s">
        <v>6</v>
      </c>
      <c r="B6" s="26">
        <v>1183127</v>
      </c>
      <c r="C6" s="18">
        <v>358743</v>
      </c>
      <c r="D6" s="30">
        <f t="shared" si="0"/>
        <v>824384</v>
      </c>
    </row>
    <row r="7" spans="1:10" ht="15.6" x14ac:dyDescent="0.3">
      <c r="A7" s="24" t="s">
        <v>3</v>
      </c>
      <c r="B7" s="25">
        <v>1974067</v>
      </c>
      <c r="C7" s="18">
        <v>153300</v>
      </c>
      <c r="D7" s="30">
        <f t="shared" si="0"/>
        <v>1820767</v>
      </c>
    </row>
    <row r="8" spans="1:10" ht="15.6" x14ac:dyDescent="0.3">
      <c r="A8" s="24" t="s">
        <v>4</v>
      </c>
      <c r="B8" s="25">
        <v>142348</v>
      </c>
      <c r="C8" s="18">
        <v>40840</v>
      </c>
      <c r="D8" s="30">
        <f t="shared" si="0"/>
        <v>101508</v>
      </c>
    </row>
    <row r="9" spans="1:10" ht="15.6" x14ac:dyDescent="0.3">
      <c r="A9" s="28"/>
      <c r="B9" s="28"/>
      <c r="C9" s="28"/>
      <c r="D9" s="28"/>
    </row>
    <row r="10" spans="1:10" ht="15.6" x14ac:dyDescent="0.3">
      <c r="A10" s="20" t="s">
        <v>19</v>
      </c>
      <c r="B10" s="28"/>
      <c r="C10" s="28"/>
      <c r="D10" s="28"/>
    </row>
    <row r="11" spans="1:10" ht="15.6" x14ac:dyDescent="0.3">
      <c r="A11" s="17" t="s">
        <v>8</v>
      </c>
      <c r="B11" s="31"/>
      <c r="C11" s="31"/>
      <c r="D11" s="31"/>
      <c r="E11" s="5"/>
      <c r="F11" s="5"/>
      <c r="G11" s="5"/>
      <c r="H11" s="5"/>
      <c r="I11" s="5"/>
      <c r="J11" s="5"/>
    </row>
    <row r="12" spans="1:10" ht="15.6" x14ac:dyDescent="0.3">
      <c r="A12" s="17" t="s">
        <v>9</v>
      </c>
      <c r="B12" s="3"/>
      <c r="C12" s="3"/>
      <c r="D12" s="3"/>
      <c r="E12" s="4"/>
      <c r="F12" s="3"/>
      <c r="G12" s="3"/>
      <c r="H12" s="2"/>
      <c r="I12" s="5"/>
      <c r="J12" s="5"/>
    </row>
    <row r="13" spans="1:10" ht="15.6" x14ac:dyDescent="0.3">
      <c r="A13" s="17" t="s">
        <v>10</v>
      </c>
      <c r="B13" s="19"/>
      <c r="C13" s="1"/>
      <c r="D13" s="19"/>
      <c r="E13" s="7"/>
      <c r="F13" s="9"/>
      <c r="G13" s="9"/>
      <c r="H13" s="6"/>
      <c r="I13" s="5"/>
      <c r="J13" s="5"/>
    </row>
    <row r="14" spans="1:10" ht="15.6" x14ac:dyDescent="0.3">
      <c r="A14" s="17" t="s">
        <v>11</v>
      </c>
      <c r="B14" s="19"/>
      <c r="C14" s="1"/>
      <c r="D14" s="19"/>
      <c r="E14" s="8"/>
      <c r="F14" s="9"/>
      <c r="G14" s="9"/>
      <c r="H14" s="6"/>
      <c r="I14" s="5"/>
      <c r="J14" s="5"/>
    </row>
    <row r="15" spans="1:10" ht="15.6" x14ac:dyDescent="0.3">
      <c r="A15" s="17" t="s">
        <v>12</v>
      </c>
      <c r="B15" s="19"/>
      <c r="C15" s="1"/>
      <c r="D15" s="19"/>
      <c r="E15" s="7"/>
      <c r="F15" s="9"/>
      <c r="G15" s="9"/>
      <c r="H15" s="6"/>
      <c r="I15" s="5"/>
      <c r="J15" s="5"/>
    </row>
    <row r="16" spans="1:10" ht="15.6" x14ac:dyDescent="0.3">
      <c r="A16" s="16" t="s">
        <v>13</v>
      </c>
      <c r="B16" s="19"/>
      <c r="C16" s="1"/>
      <c r="D16" s="19"/>
      <c r="E16" s="7"/>
      <c r="F16" s="9"/>
      <c r="G16" s="9"/>
      <c r="H16" s="6"/>
      <c r="I16" s="5"/>
      <c r="J16" s="5"/>
    </row>
    <row r="17" spans="1:10" ht="15.6" x14ac:dyDescent="0.3">
      <c r="A17" s="17" t="s">
        <v>14</v>
      </c>
      <c r="B17" s="19"/>
      <c r="C17" s="1"/>
      <c r="D17" s="19"/>
      <c r="E17" s="7"/>
      <c r="F17" s="9"/>
      <c r="G17" s="9"/>
      <c r="H17" s="10"/>
      <c r="I17" s="5"/>
      <c r="J17" s="5"/>
    </row>
    <row r="18" spans="1:10" ht="15.6" x14ac:dyDescent="0.3">
      <c r="A18" s="17" t="s">
        <v>15</v>
      </c>
      <c r="B18" s="19"/>
      <c r="C18" s="1"/>
      <c r="D18" s="19"/>
      <c r="E18" s="7"/>
      <c r="F18" s="9"/>
      <c r="G18" s="9"/>
      <c r="H18" s="6"/>
      <c r="I18" s="5"/>
      <c r="J18" s="5"/>
    </row>
    <row r="19" spans="1:10" ht="15.6" x14ac:dyDescent="0.3">
      <c r="A19" s="17" t="s">
        <v>16</v>
      </c>
      <c r="B19" s="19"/>
      <c r="C19" s="1"/>
      <c r="D19" s="19"/>
      <c r="E19" s="7"/>
      <c r="F19" s="9"/>
      <c r="G19" s="9"/>
      <c r="H19" s="10"/>
      <c r="I19" s="5"/>
      <c r="J19" s="5"/>
    </row>
    <row r="20" spans="1:10" ht="15.6" x14ac:dyDescent="0.3">
      <c r="A20" s="17" t="s">
        <v>17</v>
      </c>
      <c r="B20" s="19"/>
      <c r="C20" s="1"/>
      <c r="D20" s="19"/>
      <c r="E20" s="7"/>
      <c r="F20" s="9"/>
      <c r="G20" s="9"/>
      <c r="H20" s="10"/>
      <c r="I20" s="5"/>
      <c r="J20" s="5"/>
    </row>
    <row r="21" spans="1:10" ht="15.6" x14ac:dyDescent="0.3">
      <c r="A21" s="15" t="s">
        <v>18</v>
      </c>
      <c r="B21" s="19"/>
      <c r="C21" s="1"/>
      <c r="D21" s="19"/>
      <c r="E21" s="7"/>
      <c r="F21" s="9"/>
      <c r="G21" s="9"/>
      <c r="H21" s="10"/>
      <c r="I21" s="5"/>
      <c r="J21" s="5"/>
    </row>
    <row r="22" spans="1:10" ht="15.6" x14ac:dyDescent="0.3">
      <c r="A22" s="19"/>
      <c r="B22" s="19"/>
      <c r="C22" s="1"/>
      <c r="D22" s="19"/>
      <c r="E22" s="7"/>
      <c r="F22" s="9"/>
      <c r="G22" s="9"/>
      <c r="H22" s="10"/>
      <c r="I22" s="5"/>
      <c r="J22" s="5"/>
    </row>
    <row r="23" spans="1:10" ht="15.6" x14ac:dyDescent="0.3">
      <c r="A23" s="21" t="s">
        <v>20</v>
      </c>
      <c r="B23" s="19"/>
      <c r="C23" s="1"/>
      <c r="D23" s="19"/>
      <c r="E23" s="7"/>
      <c r="F23" s="9"/>
      <c r="G23" s="9"/>
      <c r="H23" s="10"/>
      <c r="I23" s="5"/>
      <c r="J23" s="5"/>
    </row>
    <row r="24" spans="1:10" ht="15.6" x14ac:dyDescent="0.3">
      <c r="A24" s="19"/>
      <c r="B24" s="19"/>
      <c r="C24" s="1"/>
      <c r="D24" s="19"/>
      <c r="E24" s="7"/>
      <c r="F24" s="9"/>
      <c r="G24" s="9"/>
      <c r="H24" s="6"/>
      <c r="I24" s="5"/>
      <c r="J24" s="5"/>
    </row>
    <row r="25" spans="1:10" ht="15.6" x14ac:dyDescent="0.3">
      <c r="A25" s="19" t="s">
        <v>23</v>
      </c>
      <c r="B25" s="19"/>
      <c r="C25" s="1"/>
      <c r="D25" s="19"/>
      <c r="E25" s="7"/>
      <c r="F25" s="9"/>
      <c r="G25" s="9"/>
      <c r="H25" s="6"/>
      <c r="I25" s="5"/>
      <c r="J25" s="5"/>
    </row>
    <row r="26" spans="1:10" ht="15.6" x14ac:dyDescent="0.3">
      <c r="A26" s="11"/>
      <c r="B26" s="8"/>
      <c r="C26" s="12"/>
      <c r="D26" s="11"/>
      <c r="E26" s="8"/>
      <c r="F26" s="13"/>
      <c r="G26" s="8"/>
      <c r="H26" s="14"/>
      <c r="I26" s="5"/>
      <c r="J26" s="5"/>
    </row>
    <row r="27" spans="1:10" ht="15.6" x14ac:dyDescent="0.3">
      <c r="A27" s="8"/>
      <c r="B27" s="8"/>
      <c r="C27" s="12"/>
      <c r="D27" s="8"/>
      <c r="E27" s="8"/>
      <c r="F27" s="8"/>
      <c r="G27" s="8"/>
      <c r="H27" s="14"/>
      <c r="I27" s="5"/>
      <c r="J27" s="5"/>
    </row>
    <row r="28" spans="1:10" ht="15.6" x14ac:dyDescent="0.3">
      <c r="A28" s="9"/>
      <c r="B28" s="9"/>
      <c r="C28" s="9"/>
      <c r="D28" s="9"/>
      <c r="E28" s="9"/>
      <c r="F28" s="9"/>
      <c r="G28" s="9"/>
      <c r="H28" s="9"/>
      <c r="I28" s="5"/>
      <c r="J28" s="5"/>
    </row>
    <row r="29" spans="1:10" x14ac:dyDescent="0.3">
      <c r="A29" s="5"/>
      <c r="B29" s="5"/>
      <c r="C29" s="5"/>
      <c r="D29" s="5"/>
      <c r="E29" s="5"/>
      <c r="F29" s="5"/>
      <c r="G29" s="5"/>
      <c r="H29" s="5"/>
      <c r="I29" s="5"/>
      <c r="J29" s="5"/>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 WDs spending per activity</vt:lpstr>
      <vt:lpstr>WD WMO Annual Budgets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Angie Hong</cp:lastModifiedBy>
  <dcterms:created xsi:type="dcterms:W3CDTF">2019-10-06T13:37:34Z</dcterms:created>
  <dcterms:modified xsi:type="dcterms:W3CDTF">2019-10-10T14:53:52Z</dcterms:modified>
</cp:coreProperties>
</file>