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einz\Downloads\"/>
    </mc:Choice>
  </mc:AlternateContent>
  <xr:revisionPtr revIDLastSave="0" documentId="8_{7F7045CB-513F-494A-B3E1-800CB84C4FB7}" xr6:coauthVersionLast="47" xr6:coauthVersionMax="47" xr10:uidLastSave="{00000000-0000-0000-0000-000000000000}"/>
  <bookViews>
    <workbookView xWindow="28680" yWindow="-120" windowWidth="29040" windowHeight="15840" xr2:uid="{EE800DD1-CD5A-464A-86D1-FE7A78DB74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21" i="1"/>
  <c r="C20" i="1"/>
  <c r="C19" i="1" l="1"/>
  <c r="C7" i="1" l="1"/>
  <c r="D5" i="1" l="1"/>
  <c r="D6" i="1"/>
  <c r="D4" i="1"/>
  <c r="D3" i="1"/>
</calcChain>
</file>

<file path=xl/sharedStrings.xml><?xml version="1.0" encoding="utf-8"?>
<sst xmlns="http://schemas.openxmlformats.org/spreadsheetml/2006/main" count="23" uniqueCount="23">
  <si>
    <t>Activity Name</t>
  </si>
  <si>
    <t>Grant</t>
  </si>
  <si>
    <t>Draft Percentage of Grant Budget</t>
  </si>
  <si>
    <t>CWMP Percentage 
(pg 16)</t>
  </si>
  <si>
    <t>Shared Services Education</t>
  </si>
  <si>
    <t>Administration/Coordination</t>
  </si>
  <si>
    <t>TOTAL</t>
  </si>
  <si>
    <t>Metro</t>
  </si>
  <si>
    <t>Basin Wide</t>
  </si>
  <si>
    <t>Combined Total</t>
  </si>
  <si>
    <t>Grant Agreement Approved</t>
  </si>
  <si>
    <t>Grant Agreement Expires</t>
  </si>
  <si>
    <t>Activity 6 Breakout</t>
  </si>
  <si>
    <t>Comment</t>
  </si>
  <si>
    <t>Educator Compensation</t>
  </si>
  <si>
    <t>Education Materials/Equipment</t>
  </si>
  <si>
    <t>MIDS Adoption Initiative - Contracted Services</t>
  </si>
  <si>
    <t>Activity Category</t>
  </si>
  <si>
    <t>Implementation – BMPs/Restoration Activities (Structural Ag BMPs, Structural Urban BMPs, Non-Structural Ag/Urban BMPs, Wetland Restoration)</t>
  </si>
  <si>
    <t>Implementation - Shared Services (Barbara, Jenn, MIDS Adoption)</t>
  </si>
  <si>
    <t>Prioritization &amp; Analysis</t>
  </si>
  <si>
    <t>VERY PRELIMINARY FY23 WBIF - Lower St. Croix Watershed Partners Grant Budget</t>
  </si>
  <si>
    <t>FY23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</si>
</sst>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0" fontId="0" fillId="0" borderId="1" xfId="0" applyBorder="1"/>
    <xf numFmtId="0" fontId="2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3" borderId="5" xfId="0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E3849-32B6-469C-A155-A5464FADE20E}">
  <dimension ref="A1:E22"/>
  <sheetViews>
    <sheetView tabSelected="1" zoomScale="145" zoomScaleNormal="145" workbookViewId="0">
      <selection activeCell="C3" sqref="C3"/>
    </sheetView>
  </sheetViews>
  <sheetFormatPr defaultRowHeight="14.4" x14ac:dyDescent="0.3"/>
  <cols>
    <col min="1" max="1" width="4.21875" customWidth="1"/>
    <col min="2" max="2" width="42.5546875" customWidth="1"/>
    <col min="3" max="5" width="14.5546875" customWidth="1"/>
  </cols>
  <sheetData>
    <row r="1" spans="1:5" x14ac:dyDescent="0.3">
      <c r="A1" s="39" t="s">
        <v>21</v>
      </c>
    </row>
    <row r="2" spans="1:5" ht="43.2" x14ac:dyDescent="0.3">
      <c r="A2" s="1"/>
      <c r="B2" s="1" t="s">
        <v>17</v>
      </c>
      <c r="C2" s="1" t="s">
        <v>22</v>
      </c>
      <c r="D2" s="2" t="s">
        <v>2</v>
      </c>
      <c r="E2" s="2" t="s">
        <v>3</v>
      </c>
    </row>
    <row r="3" spans="1:5" ht="43.2" x14ac:dyDescent="0.3">
      <c r="A3" s="3"/>
      <c r="B3" s="31" t="s">
        <v>18</v>
      </c>
      <c r="C3" s="32">
        <v>600079</v>
      </c>
      <c r="D3" s="28">
        <f>SUM(C3:C3)/C7</f>
        <v>0.46933275143733788</v>
      </c>
      <c r="E3" s="28">
        <v>0.45</v>
      </c>
    </row>
    <row r="4" spans="1:5" ht="28.8" x14ac:dyDescent="0.3">
      <c r="A4" s="5"/>
      <c r="B4" s="33" t="s">
        <v>19</v>
      </c>
      <c r="C4" s="34">
        <f>225000+270500+40000</f>
        <v>535500</v>
      </c>
      <c r="D4" s="29">
        <f>SUM(C4:C4)/C7</f>
        <v>0.41882433545365599</v>
      </c>
      <c r="E4" s="29">
        <v>0.25</v>
      </c>
    </row>
    <row r="5" spans="1:5" x14ac:dyDescent="0.3">
      <c r="A5" s="6"/>
      <c r="B5" s="35" t="s">
        <v>20</v>
      </c>
      <c r="C5" s="36">
        <f>18000+45000</f>
        <v>63000</v>
      </c>
      <c r="D5" s="30">
        <f>SUM(C5:C5)/C7</f>
        <v>4.9273451229841878E-2</v>
      </c>
      <c r="E5" s="30">
        <v>0.25</v>
      </c>
    </row>
    <row r="6" spans="1:5" x14ac:dyDescent="0.3">
      <c r="A6" s="7"/>
      <c r="B6" s="37" t="s">
        <v>5</v>
      </c>
      <c r="C6" s="38">
        <v>80000</v>
      </c>
      <c r="D6" s="8">
        <f>C6/C7</f>
        <v>6.256946187916429E-2</v>
      </c>
      <c r="E6" s="8">
        <v>0.05</v>
      </c>
    </row>
    <row r="7" spans="1:5" s="13" customFormat="1" ht="28.8" customHeight="1" x14ac:dyDescent="0.3">
      <c r="A7" s="9"/>
      <c r="B7" s="10" t="s">
        <v>6</v>
      </c>
      <c r="C7" s="11">
        <f>SUM(C3:C6)</f>
        <v>1278579</v>
      </c>
      <c r="D7" s="12"/>
      <c r="E7" s="12"/>
    </row>
    <row r="9" spans="1:5" x14ac:dyDescent="0.3">
      <c r="B9" s="14" t="s">
        <v>7</v>
      </c>
      <c r="C9" s="15">
        <v>807509</v>
      </c>
    </row>
    <row r="10" spans="1:5" x14ac:dyDescent="0.3">
      <c r="B10" s="16" t="s">
        <v>8</v>
      </c>
      <c r="C10" s="17">
        <v>471070</v>
      </c>
    </row>
    <row r="11" spans="1:5" x14ac:dyDescent="0.3">
      <c r="B11" s="14" t="s">
        <v>9</v>
      </c>
      <c r="C11" s="15">
        <v>1278579</v>
      </c>
    </row>
    <row r="12" spans="1:5" x14ac:dyDescent="0.3">
      <c r="B12" s="18"/>
      <c r="C12" s="19"/>
    </row>
    <row r="13" spans="1:5" x14ac:dyDescent="0.3">
      <c r="B13" s="14" t="s">
        <v>10</v>
      </c>
      <c r="C13" s="20">
        <v>44926</v>
      </c>
    </row>
    <row r="14" spans="1:5" x14ac:dyDescent="0.3">
      <c r="B14" s="14" t="s">
        <v>11</v>
      </c>
      <c r="C14" s="20">
        <v>46022</v>
      </c>
    </row>
    <row r="15" spans="1:5" x14ac:dyDescent="0.3">
      <c r="B15" s="14"/>
    </row>
    <row r="16" spans="1:5" x14ac:dyDescent="0.3">
      <c r="B16" s="14"/>
    </row>
    <row r="17" spans="1:4" hidden="1" x14ac:dyDescent="0.3">
      <c r="A17" t="s">
        <v>12</v>
      </c>
    </row>
    <row r="18" spans="1:4" hidden="1" x14ac:dyDescent="0.3">
      <c r="A18" s="21"/>
      <c r="B18" s="21" t="s">
        <v>0</v>
      </c>
      <c r="C18" s="21" t="s">
        <v>1</v>
      </c>
      <c r="D18" s="21" t="s">
        <v>13</v>
      </c>
    </row>
    <row r="19" spans="1:4" hidden="1" x14ac:dyDescent="0.3">
      <c r="A19" s="22"/>
      <c r="B19" s="23" t="s">
        <v>4</v>
      </c>
      <c r="C19" s="24">
        <f>SUM(C20:C22)</f>
        <v>270500</v>
      </c>
      <c r="D19" s="21"/>
    </row>
    <row r="20" spans="1:4" hidden="1" x14ac:dyDescent="0.3">
      <c r="A20" s="25"/>
      <c r="B20" s="26" t="s">
        <v>14</v>
      </c>
      <c r="C20" s="4">
        <f>70000+73000+(75000/2)</f>
        <v>180500</v>
      </c>
      <c r="D20" s="21"/>
    </row>
    <row r="21" spans="1:4" hidden="1" x14ac:dyDescent="0.3">
      <c r="A21" s="25"/>
      <c r="B21" s="26" t="s">
        <v>15</v>
      </c>
      <c r="C21" s="4">
        <f>12000+12000+6000</f>
        <v>30000</v>
      </c>
      <c r="D21" s="21"/>
    </row>
    <row r="22" spans="1:4" hidden="1" x14ac:dyDescent="0.3">
      <c r="A22" s="27"/>
      <c r="B22" s="26" t="s">
        <v>16</v>
      </c>
      <c r="C22" s="4">
        <v>60000</v>
      </c>
      <c r="D22" s="21"/>
    </row>
  </sheetData>
  <mergeCells count="1">
    <mergeCell ref="A19: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Emily Heinz</cp:lastModifiedBy>
  <dcterms:created xsi:type="dcterms:W3CDTF">2022-07-18T20:14:09Z</dcterms:created>
  <dcterms:modified xsi:type="dcterms:W3CDTF">2022-07-18T20:18:54Z</dcterms:modified>
</cp:coreProperties>
</file>