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einz\Downloads\"/>
    </mc:Choice>
  </mc:AlternateContent>
  <xr:revisionPtr revIDLastSave="0" documentId="13_ncr:1_{5DF01FC6-AB03-4E8A-9B7B-A1AEFD54CACF}" xr6:coauthVersionLast="47" xr6:coauthVersionMax="47" xr10:uidLastSave="{00000000-0000-0000-0000-000000000000}"/>
  <bookViews>
    <workbookView xWindow="-108" yWindow="-108" windowWidth="23256" windowHeight="12576" activeTab="3" xr2:uid="{C540A988-CC80-42D0-89FE-52D8B8A0E936}"/>
  </bookViews>
  <sheets>
    <sheet name="Instructions" sheetId="4" r:id="rId1"/>
    <sheet name="Program Summary" sheetId="1" r:id="rId2"/>
    <sheet name="Staff Detail" sheetId="5" r:id="rId3"/>
    <sheet name="Project Detail" sheetId="2" r:id="rId4"/>
  </sheets>
  <definedNames>
    <definedName name="_xlnm.Print_Area" localSheetId="2">'Staff Detail'!$B$4:$H$22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2" l="1"/>
  <c r="E14" i="5"/>
  <c r="E11" i="5"/>
  <c r="E12" i="5"/>
  <c r="E8" i="5"/>
  <c r="C17" i="5"/>
  <c r="C19" i="5" s="1"/>
  <c r="E16" i="5"/>
  <c r="E15" i="5"/>
  <c r="E13" i="5"/>
  <c r="I4" i="2" l="1"/>
  <c r="I5" i="2"/>
  <c r="I3" i="2"/>
  <c r="E10" i="5"/>
  <c r="E9" i="5"/>
  <c r="E7" i="5"/>
  <c r="E6" i="5"/>
  <c r="E17" i="5" l="1"/>
  <c r="E19" i="5" s="1"/>
  <c r="I26" i="1"/>
  <c r="I16" i="1"/>
  <c r="I17" i="1" s="1"/>
  <c r="H26" i="1"/>
  <c r="H16" i="1" s="1"/>
  <c r="H9" i="1"/>
  <c r="H8" i="1"/>
  <c r="H7" i="1"/>
  <c r="H17" i="1" l="1"/>
</calcChain>
</file>

<file path=xl/sharedStrings.xml><?xml version="1.0" encoding="utf-8"?>
<sst xmlns="http://schemas.openxmlformats.org/spreadsheetml/2006/main" count="137" uniqueCount="98">
  <si>
    <t>LGU</t>
  </si>
  <si>
    <t>FY21 WBIF - Lower St. Croix Watershed Partners Grant</t>
  </si>
  <si>
    <t>Grant Executed 03/31/2021. Grant Expires 12/31/2023</t>
  </si>
  <si>
    <t>Dates Included:</t>
  </si>
  <si>
    <t>Activity</t>
  </si>
  <si>
    <t>Notes</t>
  </si>
  <si>
    <t>Employee Name</t>
  </si>
  <si>
    <t>Rate</t>
  </si>
  <si>
    <t>Hours</t>
  </si>
  <si>
    <t>Total</t>
  </si>
  <si>
    <t>Other Expenses</t>
  </si>
  <si>
    <t>Date</t>
  </si>
  <si>
    <t>Description</t>
  </si>
  <si>
    <t>WCD</t>
  </si>
  <si>
    <t>Staff wages</t>
  </si>
  <si>
    <t>Ed Specialist</t>
  </si>
  <si>
    <t>Angie Hong</t>
  </si>
  <si>
    <t>Other Expenses (Detail below)</t>
  </si>
  <si>
    <t>Invoice Total</t>
  </si>
  <si>
    <t>Display at farmer field day</t>
  </si>
  <si>
    <t>ABC materials</t>
  </si>
  <si>
    <t>A.G. Agronomist</t>
  </si>
  <si>
    <t>July 1, 2021 - July 30, 2021</t>
  </si>
  <si>
    <t>PC and SC meeting coordination</t>
  </si>
  <si>
    <t>Progress Reporting</t>
  </si>
  <si>
    <t>Narrative description of work completed during billing period:</t>
  </si>
  <si>
    <t>Project Name</t>
  </si>
  <si>
    <t>Pollutant (P, TSS)</t>
  </si>
  <si>
    <t>Target Waterbody</t>
  </si>
  <si>
    <t>Agronomist: Reached out to X landowners in X, Y, Z target subwatersheds. Held X meetings with landowners regarding land use and potential projects. 
Ed. Specialist: Produced X mailers, X social media posts, organized X webinars
Angie Hong: 1 PC meeting, 1 SC meeting</t>
  </si>
  <si>
    <t>A.G. Agronomist: Onboarding, document review, begin landowner outreach, implementation subcommittee meetings
Ed. Specialist: Onboarding, document review, drafted outreach plan, began outreach initiatives outlined in plan
Angie Hong: PC and SC meeting coordination - meeting setup, facilitation, notes, follow-up email</t>
  </si>
  <si>
    <t>Outputs achieved (# of BMPs installed, acres restored/converted, landowners reached, materials produced)</t>
  </si>
  <si>
    <t>Estimated Lifetime Cost (incl O&amp;M)</t>
  </si>
  <si>
    <t>Project Lifespan (yrs)</t>
  </si>
  <si>
    <t>Project Status/ Comments</t>
  </si>
  <si>
    <t>Calculation Tool Used</t>
  </si>
  <si>
    <t>Installed Date</t>
  </si>
  <si>
    <t>Technical Assistance Provider</t>
  </si>
  <si>
    <t>Phosphorus</t>
  </si>
  <si>
    <t>Bone Lake</t>
  </si>
  <si>
    <t>Rusle2</t>
  </si>
  <si>
    <t>Yes</t>
  </si>
  <si>
    <t>Project complete</t>
  </si>
  <si>
    <t>Estimated Lifetime Cost-Benefit
($/lb, $/ton)</t>
  </si>
  <si>
    <t>Outcomes achieved (see next tab)</t>
  </si>
  <si>
    <t>lbs/yr</t>
  </si>
  <si>
    <t>Construction Cost</t>
  </si>
  <si>
    <t>File name of attached documentation*</t>
  </si>
  <si>
    <t>Johnson Gully BMP</t>
  </si>
  <si>
    <t>Grant Request Total</t>
  </si>
  <si>
    <t>Match Provided</t>
  </si>
  <si>
    <t>Instructions</t>
  </si>
  <si>
    <t>4. For projects, fill out the "Project Detail" tab as well</t>
  </si>
  <si>
    <t>PAYMENTS WILL NOT BE ISSUED UNTIL ALL ITEMS ARE FULLY COMPLETED</t>
  </si>
  <si>
    <t>Grant Cost</t>
  </si>
  <si>
    <t>5. You must also attach associated documentation for any outside expenditures such as projects, materials, etc. (anything other than staff time). Documentation may include invoices, receipts, purchase orders, contracts, etc.</t>
  </si>
  <si>
    <t>Johnson contract</t>
  </si>
  <si>
    <t>Contractor invoice</t>
  </si>
  <si>
    <t>Billing Rate</t>
  </si>
  <si>
    <t>Subtotal</t>
  </si>
  <si>
    <t>Accomplisment</t>
  </si>
  <si>
    <t>Employee</t>
  </si>
  <si>
    <t>Project Detail - Outcomes Achieved</t>
  </si>
  <si>
    <t>Staff Detail</t>
  </si>
  <si>
    <t>Reduction Achieved at Target Waterbody</t>
  </si>
  <si>
    <t>Units for Reduction Achieved at Target Waterbody
(lbs/y, tons/year)</t>
  </si>
  <si>
    <t>Estimated Lifetime O&amp;M Cost</t>
  </si>
  <si>
    <t>Estimated Project Size</t>
  </si>
  <si>
    <t>acres</t>
  </si>
  <si>
    <t>Units for Estimated Size</t>
  </si>
  <si>
    <t>Actual Project Size</t>
  </si>
  <si>
    <t>Units for Actual Size</t>
  </si>
  <si>
    <t>Location and BMP Extent Map Attached?*</t>
  </si>
  <si>
    <t>*Include shapefiles if possible</t>
  </si>
  <si>
    <t>Latitude</t>
  </si>
  <si>
    <t>Longitude</t>
  </si>
  <si>
    <t>1. Fill out the "Program Summary" tab with a review of the work completed during this invoice period</t>
  </si>
  <si>
    <t>2. Be sure to fill in each column with as much information as possible</t>
  </si>
  <si>
    <t>Chisago SWCD - 2021 Q2</t>
  </si>
  <si>
    <t>Apr. 1, 2021 - Apr. 2, 2021</t>
  </si>
  <si>
    <t>Apr. 3, 2021 - Apr. 16, 2021</t>
  </si>
  <si>
    <t>Apr. 17, 2021 - Apr. 30, 2021</t>
  </si>
  <si>
    <t>May 1, 2021 - May 14, 2021</t>
  </si>
  <si>
    <t>May 29, 2021 - June 11, 2021</t>
  </si>
  <si>
    <t>May 15, 2021 - May 28, 2021</t>
  </si>
  <si>
    <t>June 12, 2021 - June 25, 2021</t>
  </si>
  <si>
    <t>June 26, 2021 - June 30, 2021</t>
  </si>
  <si>
    <t>Craig Mell</t>
  </si>
  <si>
    <t>Susan Humble</t>
  </si>
  <si>
    <t>EXAMPLE</t>
  </si>
  <si>
    <t>A10</t>
  </si>
  <si>
    <t>Issued checks to partners for completed projects</t>
  </si>
  <si>
    <t>partner contracts</t>
  </si>
  <si>
    <t>quarterly reports</t>
  </si>
  <si>
    <t>3. For staff time, fill out the "Staff Detail" tab as well. List each employee seperately by payperiod</t>
  </si>
  <si>
    <t xml:space="preserve">6. Include an invoice from your organization listing the LSC 1W1P Program, the billing period and the total request, which should equal the "Program Summary" tab amount. </t>
  </si>
  <si>
    <t>EXAMPLE: Farmer Smith Cover Crop</t>
  </si>
  <si>
    <t>Financial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</si>
</sst>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Font="1" applyBorder="1"/>
    <xf numFmtId="44" fontId="0" fillId="0" borderId="0" xfId="1" applyFont="1"/>
    <xf numFmtId="0" fontId="0" fillId="0" borderId="0" xfId="1" applyNumberFormat="1" applyFont="1"/>
    <xf numFmtId="0" fontId="0" fillId="0" borderId="0" xfId="0" applyBorder="1"/>
    <xf numFmtId="0" fontId="2" fillId="2" borderId="2" xfId="0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0" fillId="0" borderId="2" xfId="0" applyBorder="1"/>
    <xf numFmtId="44" fontId="0" fillId="0" borderId="2" xfId="1" applyFont="1" applyBorder="1"/>
    <xf numFmtId="0" fontId="0" fillId="0" borderId="2" xfId="1" applyNumberFormat="1" applyFont="1" applyBorder="1"/>
    <xf numFmtId="0" fontId="2" fillId="2" borderId="2" xfId="0" applyFont="1" applyFill="1" applyBorder="1"/>
    <xf numFmtId="44" fontId="2" fillId="2" borderId="2" xfId="1" applyFont="1" applyFill="1" applyBorder="1"/>
    <xf numFmtId="0" fontId="2" fillId="2" borderId="2" xfId="1" applyNumberFormat="1" applyFont="1" applyFill="1" applyBorder="1"/>
    <xf numFmtId="44" fontId="2" fillId="0" borderId="2" xfId="1" applyFont="1" applyBorder="1"/>
    <xf numFmtId="0" fontId="2" fillId="0" borderId="2" xfId="1" applyNumberFormat="1" applyFont="1" applyBorder="1"/>
    <xf numFmtId="14" fontId="0" fillId="0" borderId="2" xfId="1" applyNumberFormat="1" applyFont="1" applyBorder="1"/>
    <xf numFmtId="0" fontId="0" fillId="3" borderId="2" xfId="0" applyFill="1" applyBorder="1"/>
    <xf numFmtId="44" fontId="0" fillId="3" borderId="2" xfId="1" applyFont="1" applyFill="1" applyBorder="1"/>
    <xf numFmtId="0" fontId="0" fillId="3" borderId="2" xfId="1" applyNumberFormat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3" borderId="2" xfId="0" applyFont="1" applyFill="1" applyBorder="1"/>
    <xf numFmtId="0" fontId="0" fillId="0" borderId="3" xfId="0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3" xfId="1" applyFont="1" applyBorder="1" applyAlignment="1">
      <alignment vertical="center"/>
    </xf>
    <xf numFmtId="0" fontId="0" fillId="0" borderId="0" xfId="0" applyAlignment="1">
      <alignment horizontal="center"/>
    </xf>
    <xf numFmtId="164" fontId="0" fillId="0" borderId="2" xfId="0" applyNumberFormat="1" applyBorder="1"/>
    <xf numFmtId="164" fontId="0" fillId="0" borderId="0" xfId="0" applyNumberFormat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Border="1" applyAlignment="1"/>
    <xf numFmtId="44" fontId="2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2" xfId="1" applyNumberFormat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5" fontId="0" fillId="0" borderId="0" xfId="0" applyNumberFormat="1"/>
    <xf numFmtId="166" fontId="0" fillId="0" borderId="0" xfId="0" applyNumberFormat="1"/>
    <xf numFmtId="44" fontId="0" fillId="0" borderId="0" xfId="0" applyNumberFormat="1"/>
    <xf numFmtId="0" fontId="2" fillId="0" borderId="0" xfId="0" applyFont="1" applyAlignment="1">
      <alignment horizontal="center"/>
    </xf>
    <xf numFmtId="166" fontId="2" fillId="0" borderId="0" xfId="0" applyNumberFormat="1" applyFont="1"/>
    <xf numFmtId="44" fontId="2" fillId="0" borderId="0" xfId="0" applyNumberFormat="1" applyFont="1"/>
    <xf numFmtId="165" fontId="2" fillId="0" borderId="0" xfId="0" applyNumberFormat="1" applyFont="1"/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7F7A4-0D25-4B20-9FC9-E0E226B6B73C}">
  <dimension ref="A1:H8"/>
  <sheetViews>
    <sheetView workbookViewId="0">
      <selection activeCell="A9" sqref="A9"/>
    </sheetView>
  </sheetViews>
  <sheetFormatPr defaultRowHeight="14.4" x14ac:dyDescent="0.3"/>
  <sheetData>
    <row r="1" spans="1:8" ht="23.4" x14ac:dyDescent="0.45">
      <c r="A1" s="40" t="s">
        <v>51</v>
      </c>
    </row>
    <row r="2" spans="1:8" ht="15" customHeight="1" x14ac:dyDescent="0.3">
      <c r="A2" t="s">
        <v>76</v>
      </c>
    </row>
    <row r="3" spans="1:8" ht="15" customHeight="1" x14ac:dyDescent="0.3">
      <c r="A3" t="s">
        <v>77</v>
      </c>
    </row>
    <row r="4" spans="1:8" ht="15" customHeight="1" x14ac:dyDescent="0.3">
      <c r="A4" t="s">
        <v>94</v>
      </c>
    </row>
    <row r="5" spans="1:8" ht="15" customHeight="1" x14ac:dyDescent="0.3">
      <c r="A5" t="s">
        <v>52</v>
      </c>
    </row>
    <row r="6" spans="1:8" ht="45" customHeight="1" x14ac:dyDescent="0.3">
      <c r="A6" s="56" t="s">
        <v>55</v>
      </c>
      <c r="B6" s="56"/>
      <c r="C6" s="56"/>
      <c r="D6" s="56"/>
      <c r="E6" s="56"/>
      <c r="F6" s="56"/>
      <c r="G6" s="56"/>
      <c r="H6" s="56"/>
    </row>
    <row r="7" spans="1:8" ht="48" customHeight="1" x14ac:dyDescent="0.3">
      <c r="A7" s="57" t="s">
        <v>95</v>
      </c>
      <c r="B7" s="57"/>
      <c r="C7" s="57"/>
      <c r="D7" s="57"/>
      <c r="E7" s="57"/>
      <c r="F7" s="57"/>
      <c r="G7" s="57"/>
      <c r="H7" s="57"/>
    </row>
    <row r="8" spans="1:8" ht="15" customHeight="1" x14ac:dyDescent="0.3">
      <c r="A8" s="44" t="s">
        <v>53</v>
      </c>
    </row>
  </sheetData>
  <mergeCells count="2">
    <mergeCell ref="A6:H6"/>
    <mergeCell ref="A7:H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9801-580F-4444-B3F9-455022B103F0}">
  <sheetPr>
    <pageSetUpPr fitToPage="1"/>
  </sheetPr>
  <dimension ref="B2:I35"/>
  <sheetViews>
    <sheetView zoomScale="130" zoomScaleNormal="130" workbookViewId="0">
      <selection activeCell="A2" sqref="A2"/>
    </sheetView>
  </sheetViews>
  <sheetFormatPr defaultRowHeight="14.4" x14ac:dyDescent="0.3"/>
  <cols>
    <col min="2" max="3" width="10.77734375" customWidth="1"/>
    <col min="4" max="4" width="25.77734375" customWidth="1"/>
    <col min="5" max="5" width="16.88671875" customWidth="1"/>
    <col min="6" max="6" width="8.33203125" style="6" customWidth="1"/>
    <col min="7" max="7" width="10.44140625" style="7" customWidth="1"/>
    <col min="8" max="8" width="12.88671875" style="6" bestFit="1" customWidth="1"/>
    <col min="9" max="9" width="13" customWidth="1"/>
    <col min="10" max="17" width="15.6640625" customWidth="1"/>
  </cols>
  <sheetData>
    <row r="2" spans="2:9" ht="18" x14ac:dyDescent="0.35">
      <c r="B2" s="3" t="s">
        <v>1</v>
      </c>
    </row>
    <row r="3" spans="2:9" x14ac:dyDescent="0.3">
      <c r="B3" t="s">
        <v>2</v>
      </c>
    </row>
    <row r="4" spans="2:9" x14ac:dyDescent="0.3">
      <c r="B4" s="2" t="s">
        <v>3</v>
      </c>
      <c r="C4" s="8"/>
      <c r="D4" s="4" t="s">
        <v>22</v>
      </c>
      <c r="E4" s="5"/>
    </row>
    <row r="6" spans="2:9" s="1" customFormat="1" ht="28.8" x14ac:dyDescent="0.3">
      <c r="B6" s="9" t="s">
        <v>0</v>
      </c>
      <c r="C6" s="9" t="s">
        <v>4</v>
      </c>
      <c r="D6" s="9" t="s">
        <v>5</v>
      </c>
      <c r="E6" s="9" t="s">
        <v>6</v>
      </c>
      <c r="F6" s="10" t="s">
        <v>7</v>
      </c>
      <c r="G6" s="11" t="s">
        <v>8</v>
      </c>
      <c r="H6" s="38" t="s">
        <v>49</v>
      </c>
      <c r="I6" s="38" t="s">
        <v>50</v>
      </c>
    </row>
    <row r="7" spans="2:9" x14ac:dyDescent="0.3">
      <c r="B7" s="12" t="s">
        <v>13</v>
      </c>
      <c r="C7" s="12">
        <v>1</v>
      </c>
      <c r="D7" s="12" t="s">
        <v>14</v>
      </c>
      <c r="E7" s="12" t="s">
        <v>21</v>
      </c>
      <c r="F7" s="13">
        <v>60</v>
      </c>
      <c r="G7" s="14">
        <v>160</v>
      </c>
      <c r="H7" s="13">
        <f>F7*G7</f>
        <v>9600</v>
      </c>
      <c r="I7" s="13"/>
    </row>
    <row r="8" spans="2:9" x14ac:dyDescent="0.3">
      <c r="B8" s="12" t="s">
        <v>13</v>
      </c>
      <c r="C8" s="12">
        <v>3</v>
      </c>
      <c r="D8" s="12" t="s">
        <v>14</v>
      </c>
      <c r="E8" s="12" t="s">
        <v>15</v>
      </c>
      <c r="F8" s="13">
        <v>65</v>
      </c>
      <c r="G8" s="14">
        <v>160</v>
      </c>
      <c r="H8" s="13">
        <f>F8*G8</f>
        <v>10400</v>
      </c>
      <c r="I8" s="13"/>
    </row>
    <row r="9" spans="2:9" x14ac:dyDescent="0.3">
      <c r="B9" s="12" t="s">
        <v>13</v>
      </c>
      <c r="C9" s="12">
        <v>10</v>
      </c>
      <c r="D9" s="12" t="s">
        <v>23</v>
      </c>
      <c r="E9" s="12" t="s">
        <v>16</v>
      </c>
      <c r="F9" s="13">
        <v>65</v>
      </c>
      <c r="G9" s="14">
        <v>10</v>
      </c>
      <c r="H9" s="13">
        <f>F9*G9</f>
        <v>650</v>
      </c>
      <c r="I9" s="13"/>
    </row>
    <row r="10" spans="2:9" x14ac:dyDescent="0.3">
      <c r="B10" s="12"/>
      <c r="C10" s="12"/>
      <c r="D10" s="12"/>
      <c r="E10" s="12"/>
      <c r="F10" s="13"/>
      <c r="G10" s="14"/>
      <c r="H10" s="13"/>
      <c r="I10" s="13"/>
    </row>
    <row r="11" spans="2:9" x14ac:dyDescent="0.3">
      <c r="B11" s="12"/>
      <c r="C11" s="12"/>
      <c r="D11" s="12"/>
      <c r="E11" s="12"/>
      <c r="F11" s="13"/>
      <c r="G11" s="14"/>
      <c r="H11" s="13"/>
      <c r="I11" s="13"/>
    </row>
    <row r="12" spans="2:9" x14ac:dyDescent="0.3">
      <c r="B12" s="12"/>
      <c r="C12" s="12"/>
      <c r="D12" s="12"/>
      <c r="E12" s="12"/>
      <c r="F12" s="13"/>
      <c r="G12" s="14"/>
      <c r="H12" s="13"/>
      <c r="I12" s="13"/>
    </row>
    <row r="13" spans="2:9" x14ac:dyDescent="0.3">
      <c r="B13" s="12"/>
      <c r="C13" s="12"/>
      <c r="D13" s="12"/>
      <c r="E13" s="12"/>
      <c r="F13" s="13"/>
      <c r="G13" s="14"/>
      <c r="H13" s="13"/>
      <c r="I13" s="13"/>
    </row>
    <row r="14" spans="2:9" x14ac:dyDescent="0.3">
      <c r="B14" s="12"/>
      <c r="C14" s="12"/>
      <c r="D14" s="12"/>
      <c r="E14" s="12"/>
      <c r="F14" s="13"/>
      <c r="G14" s="14"/>
      <c r="H14" s="13"/>
      <c r="I14" s="13"/>
    </row>
    <row r="15" spans="2:9" x14ac:dyDescent="0.3">
      <c r="B15" s="12"/>
      <c r="C15" s="12"/>
      <c r="D15" s="12"/>
      <c r="E15" s="12"/>
      <c r="F15" s="13"/>
      <c r="G15" s="14"/>
      <c r="H15" s="13"/>
      <c r="I15" s="13"/>
    </row>
    <row r="16" spans="2:9" x14ac:dyDescent="0.3">
      <c r="B16" s="12" t="s">
        <v>17</v>
      </c>
      <c r="C16" s="12"/>
      <c r="D16" s="12"/>
      <c r="E16" s="12"/>
      <c r="F16" s="13"/>
      <c r="G16" s="14"/>
      <c r="H16" s="13">
        <f>H26</f>
        <v>125125</v>
      </c>
      <c r="I16" s="13">
        <f>I26</f>
        <v>0</v>
      </c>
    </row>
    <row r="17" spans="2:9" x14ac:dyDescent="0.3">
      <c r="B17" s="12"/>
      <c r="C17" s="12"/>
      <c r="D17" s="12"/>
      <c r="E17" s="12"/>
      <c r="F17" s="18" t="s">
        <v>18</v>
      </c>
      <c r="G17" s="19"/>
      <c r="H17" s="18">
        <f>SUM(H7:H16)</f>
        <v>145775</v>
      </c>
      <c r="I17" s="13">
        <f>SUM(I7:I16)</f>
        <v>0</v>
      </c>
    </row>
    <row r="19" spans="2:9" x14ac:dyDescent="0.3">
      <c r="B19" s="15" t="s">
        <v>10</v>
      </c>
      <c r="C19" s="15"/>
      <c r="D19" s="15"/>
      <c r="E19" s="15"/>
      <c r="F19" s="16"/>
      <c r="G19" s="17"/>
      <c r="H19" s="16"/>
      <c r="I19" s="16"/>
    </row>
    <row r="20" spans="2:9" ht="43.2" customHeight="1" x14ac:dyDescent="0.3">
      <c r="B20" s="62" t="s">
        <v>12</v>
      </c>
      <c r="C20" s="63"/>
      <c r="D20" s="64"/>
      <c r="E20" s="65" t="s">
        <v>47</v>
      </c>
      <c r="F20" s="66"/>
      <c r="G20" s="41" t="s">
        <v>11</v>
      </c>
      <c r="H20" s="42" t="s">
        <v>54</v>
      </c>
      <c r="I20" s="43" t="s">
        <v>50</v>
      </c>
    </row>
    <row r="21" spans="2:9" x14ac:dyDescent="0.3">
      <c r="B21" s="58" t="s">
        <v>19</v>
      </c>
      <c r="C21" s="59"/>
      <c r="D21" s="60"/>
      <c r="E21" s="58"/>
      <c r="F21" s="60"/>
      <c r="G21" s="20">
        <v>44394</v>
      </c>
      <c r="H21" s="13">
        <v>50</v>
      </c>
      <c r="I21" s="13"/>
    </row>
    <row r="22" spans="2:9" x14ac:dyDescent="0.3">
      <c r="B22" s="58" t="s">
        <v>20</v>
      </c>
      <c r="C22" s="59"/>
      <c r="D22" s="60"/>
      <c r="E22" s="58"/>
      <c r="F22" s="60"/>
      <c r="G22" s="20">
        <v>44398</v>
      </c>
      <c r="H22" s="13">
        <v>75</v>
      </c>
      <c r="I22" s="13"/>
    </row>
    <row r="23" spans="2:9" x14ac:dyDescent="0.3">
      <c r="B23" s="58" t="s">
        <v>48</v>
      </c>
      <c r="C23" s="59"/>
      <c r="D23" s="60"/>
      <c r="E23" s="58" t="s">
        <v>56</v>
      </c>
      <c r="F23" s="60"/>
      <c r="G23" s="14"/>
      <c r="H23" s="13">
        <v>125000</v>
      </c>
      <c r="I23" s="13"/>
    </row>
    <row r="24" spans="2:9" x14ac:dyDescent="0.3">
      <c r="B24" s="58"/>
      <c r="C24" s="59"/>
      <c r="D24" s="60"/>
      <c r="E24" s="58" t="s">
        <v>57</v>
      </c>
      <c r="F24" s="60"/>
      <c r="G24" s="14"/>
      <c r="H24" s="13"/>
      <c r="I24" s="13"/>
    </row>
    <row r="25" spans="2:9" x14ac:dyDescent="0.3">
      <c r="B25" s="58"/>
      <c r="C25" s="59"/>
      <c r="D25" s="60"/>
      <c r="E25" s="58"/>
      <c r="F25" s="60"/>
      <c r="G25" s="14"/>
      <c r="H25" s="13"/>
      <c r="I25" s="13"/>
    </row>
    <row r="26" spans="2:9" x14ac:dyDescent="0.3">
      <c r="B26" s="58"/>
      <c r="C26" s="59"/>
      <c r="D26" s="60"/>
      <c r="E26" s="58"/>
      <c r="F26" s="60"/>
      <c r="G26" s="14" t="s">
        <v>9</v>
      </c>
      <c r="H26" s="13">
        <f>SUM(H21:H25)</f>
        <v>125125</v>
      </c>
      <c r="I26" s="13">
        <f>SUM(I21:I25)</f>
        <v>0</v>
      </c>
    </row>
    <row r="28" spans="2:9" x14ac:dyDescent="0.3">
      <c r="B28" s="8"/>
      <c r="C28" s="37"/>
      <c r="D28" s="37"/>
      <c r="E28" s="37"/>
      <c r="F28" s="37"/>
      <c r="G28" s="37"/>
      <c r="H28" s="37"/>
    </row>
    <row r="30" spans="2:9" x14ac:dyDescent="0.3">
      <c r="B30" s="15" t="s">
        <v>24</v>
      </c>
      <c r="C30" s="15"/>
      <c r="D30" s="15"/>
      <c r="E30" s="15"/>
      <c r="F30" s="16"/>
      <c r="G30" s="17"/>
      <c r="H30" s="16"/>
      <c r="I30" s="16"/>
    </row>
    <row r="31" spans="2:9" x14ac:dyDescent="0.3">
      <c r="B31" s="26" t="s">
        <v>25</v>
      </c>
      <c r="C31" s="21"/>
      <c r="D31" s="21"/>
      <c r="E31" s="21"/>
      <c r="F31" s="22"/>
      <c r="G31" s="23"/>
      <c r="H31" s="22"/>
      <c r="I31" s="22"/>
    </row>
    <row r="32" spans="2:9" ht="106.2" customHeight="1" x14ac:dyDescent="0.3">
      <c r="B32" s="61" t="s">
        <v>30</v>
      </c>
      <c r="C32" s="61"/>
      <c r="D32" s="61"/>
      <c r="E32" s="61"/>
      <c r="F32" s="61"/>
      <c r="G32" s="61"/>
      <c r="H32" s="61"/>
      <c r="I32" s="61"/>
    </row>
    <row r="33" spans="2:9" x14ac:dyDescent="0.3">
      <c r="B33" s="26" t="s">
        <v>31</v>
      </c>
      <c r="C33" s="21"/>
      <c r="D33" s="21"/>
      <c r="E33" s="21"/>
      <c r="F33" s="22"/>
      <c r="G33" s="23"/>
      <c r="H33" s="22"/>
      <c r="I33" s="22"/>
    </row>
    <row r="34" spans="2:9" ht="103.2" customHeight="1" x14ac:dyDescent="0.3">
      <c r="B34" s="61" t="s">
        <v>29</v>
      </c>
      <c r="C34" s="61"/>
      <c r="D34" s="61"/>
      <c r="E34" s="61"/>
      <c r="F34" s="61"/>
      <c r="G34" s="61"/>
      <c r="H34" s="61"/>
      <c r="I34" s="61"/>
    </row>
    <row r="35" spans="2:9" x14ac:dyDescent="0.3">
      <c r="B35" s="26" t="s">
        <v>44</v>
      </c>
      <c r="C35" s="21"/>
      <c r="D35" s="21"/>
      <c r="E35" s="21"/>
      <c r="F35" s="22"/>
      <c r="G35" s="23"/>
      <c r="H35" s="22"/>
      <c r="I35" s="22"/>
    </row>
  </sheetData>
  <mergeCells count="16">
    <mergeCell ref="B22:D22"/>
    <mergeCell ref="B32:I32"/>
    <mergeCell ref="B34:I34"/>
    <mergeCell ref="B20:D20"/>
    <mergeCell ref="E20:F20"/>
    <mergeCell ref="E21:F21"/>
    <mergeCell ref="E22:F22"/>
    <mergeCell ref="E23:F23"/>
    <mergeCell ref="E24:F24"/>
    <mergeCell ref="E25:F25"/>
    <mergeCell ref="E26:F26"/>
    <mergeCell ref="B21:D21"/>
    <mergeCell ref="B26:D26"/>
    <mergeCell ref="B25:D25"/>
    <mergeCell ref="B24:D24"/>
    <mergeCell ref="B23:D23"/>
  </mergeCells>
  <pageMargins left="0.7" right="0.7" top="0.75" bottom="0.75" header="0.3" footer="0.3"/>
  <pageSetup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1CC77-F491-498E-A47F-95C75FB0BEDD}">
  <sheetPr>
    <pageSetUpPr fitToPage="1"/>
  </sheetPr>
  <dimension ref="A1:J21"/>
  <sheetViews>
    <sheetView workbookViewId="0">
      <selection activeCell="H13" sqref="H13"/>
    </sheetView>
  </sheetViews>
  <sheetFormatPr defaultRowHeight="14.4" x14ac:dyDescent="0.3"/>
  <cols>
    <col min="2" max="2" width="25.77734375" customWidth="1"/>
    <col min="3" max="3" width="6.5546875" bestFit="1" customWidth="1"/>
    <col min="4" max="4" width="11.109375" bestFit="1" customWidth="1"/>
    <col min="5" max="5" width="10.44140625" bestFit="1" customWidth="1"/>
    <col min="6" max="6" width="12.33203125" bestFit="1" customWidth="1"/>
    <col min="7" max="7" width="7.6640625" bestFit="1" customWidth="1"/>
    <col min="8" max="8" width="41.21875" bestFit="1" customWidth="1"/>
    <col min="10" max="10" width="11.21875" bestFit="1" customWidth="1"/>
  </cols>
  <sheetData>
    <row r="1" spans="1:9" ht="18" x14ac:dyDescent="0.35">
      <c r="A1" s="39" t="s">
        <v>63</v>
      </c>
    </row>
    <row r="2" spans="1:9" x14ac:dyDescent="0.3">
      <c r="B2" s="67" t="s">
        <v>89</v>
      </c>
      <c r="C2" s="67"/>
      <c r="D2" s="67"/>
      <c r="E2" s="67"/>
    </row>
    <row r="3" spans="1:9" x14ac:dyDescent="0.3">
      <c r="B3" s="67"/>
      <c r="C3" s="67"/>
      <c r="D3" s="67"/>
      <c r="E3" s="67"/>
    </row>
    <row r="4" spans="1:9" ht="25.8" x14ac:dyDescent="0.5">
      <c r="B4" s="45" t="s">
        <v>78</v>
      </c>
    </row>
    <row r="5" spans="1:9" x14ac:dyDescent="0.3">
      <c r="B5" s="46" t="s">
        <v>11</v>
      </c>
      <c r="C5" s="46" t="s">
        <v>8</v>
      </c>
      <c r="D5" s="46" t="s">
        <v>58</v>
      </c>
      <c r="E5" s="46" t="s">
        <v>59</v>
      </c>
      <c r="F5" s="46" t="s">
        <v>61</v>
      </c>
      <c r="G5" s="46" t="s">
        <v>4</v>
      </c>
      <c r="H5" s="46" t="s">
        <v>60</v>
      </c>
      <c r="I5" s="46"/>
    </row>
    <row r="6" spans="1:9" x14ac:dyDescent="0.3">
      <c r="B6" s="47" t="s">
        <v>79</v>
      </c>
      <c r="C6" s="48">
        <v>1</v>
      </c>
      <c r="D6" s="6">
        <v>86</v>
      </c>
      <c r="E6" s="49">
        <f t="shared" ref="E6:E11" si="0">C6*D6</f>
        <v>86</v>
      </c>
      <c r="F6" t="s">
        <v>87</v>
      </c>
      <c r="G6" t="s">
        <v>90</v>
      </c>
      <c r="H6" t="s">
        <v>97</v>
      </c>
    </row>
    <row r="7" spans="1:9" x14ac:dyDescent="0.3">
      <c r="B7" s="47" t="s">
        <v>80</v>
      </c>
      <c r="C7" s="48">
        <v>2</v>
      </c>
      <c r="D7" s="6">
        <v>86</v>
      </c>
      <c r="E7" s="49">
        <f t="shared" si="0"/>
        <v>172</v>
      </c>
      <c r="F7" t="s">
        <v>87</v>
      </c>
      <c r="G7" t="s">
        <v>90</v>
      </c>
      <c r="H7" t="s">
        <v>92</v>
      </c>
    </row>
    <row r="8" spans="1:9" x14ac:dyDescent="0.3">
      <c r="B8" s="47" t="s">
        <v>80</v>
      </c>
      <c r="C8" s="48">
        <v>1</v>
      </c>
      <c r="D8" s="6">
        <v>60</v>
      </c>
      <c r="E8" s="49">
        <f t="shared" ref="E8" si="1">C8*D8</f>
        <v>60</v>
      </c>
      <c r="F8" t="s">
        <v>88</v>
      </c>
      <c r="G8" t="s">
        <v>90</v>
      </c>
      <c r="H8" t="s">
        <v>91</v>
      </c>
    </row>
    <row r="9" spans="1:9" x14ac:dyDescent="0.3">
      <c r="B9" s="47" t="s">
        <v>81</v>
      </c>
      <c r="C9" s="48">
        <v>3</v>
      </c>
      <c r="D9" s="6">
        <v>86</v>
      </c>
      <c r="E9" s="49">
        <f t="shared" si="0"/>
        <v>258</v>
      </c>
      <c r="F9" t="s">
        <v>87</v>
      </c>
      <c r="G9" t="s">
        <v>90</v>
      </c>
      <c r="H9" t="s">
        <v>97</v>
      </c>
      <c r="I9" s="48"/>
    </row>
    <row r="10" spans="1:9" x14ac:dyDescent="0.3">
      <c r="B10" s="47" t="s">
        <v>82</v>
      </c>
      <c r="C10" s="48">
        <v>1</v>
      </c>
      <c r="D10" s="6">
        <v>86</v>
      </c>
      <c r="E10" s="49">
        <f t="shared" si="0"/>
        <v>86</v>
      </c>
      <c r="F10" t="s">
        <v>87</v>
      </c>
      <c r="G10" t="s">
        <v>90</v>
      </c>
      <c r="H10" t="s">
        <v>92</v>
      </c>
    </row>
    <row r="11" spans="1:9" x14ac:dyDescent="0.3">
      <c r="B11" s="47" t="s">
        <v>84</v>
      </c>
      <c r="C11" s="48">
        <v>2</v>
      </c>
      <c r="D11" s="6">
        <v>86</v>
      </c>
      <c r="E11" s="49">
        <f t="shared" si="0"/>
        <v>172</v>
      </c>
      <c r="F11" t="s">
        <v>87</v>
      </c>
      <c r="G11" t="s">
        <v>90</v>
      </c>
      <c r="H11" t="s">
        <v>92</v>
      </c>
    </row>
    <row r="12" spans="1:9" x14ac:dyDescent="0.3">
      <c r="B12" s="47" t="s">
        <v>84</v>
      </c>
      <c r="C12" s="48">
        <v>1</v>
      </c>
      <c r="D12" s="6">
        <v>60</v>
      </c>
      <c r="E12" s="49">
        <f t="shared" ref="E12:E16" si="2">C12*D12</f>
        <v>60</v>
      </c>
      <c r="F12" t="s">
        <v>88</v>
      </c>
      <c r="G12" t="s">
        <v>90</v>
      </c>
      <c r="H12" t="s">
        <v>91</v>
      </c>
    </row>
    <row r="13" spans="1:9" x14ac:dyDescent="0.3">
      <c r="B13" s="47" t="s">
        <v>83</v>
      </c>
      <c r="C13" s="48">
        <v>2</v>
      </c>
      <c r="D13" s="6">
        <v>86</v>
      </c>
      <c r="E13" s="49">
        <f t="shared" si="2"/>
        <v>172</v>
      </c>
      <c r="F13" t="s">
        <v>87</v>
      </c>
      <c r="G13" t="s">
        <v>90</v>
      </c>
      <c r="H13" t="s">
        <v>97</v>
      </c>
    </row>
    <row r="14" spans="1:9" x14ac:dyDescent="0.3">
      <c r="B14" s="47" t="s">
        <v>85</v>
      </c>
      <c r="C14" s="48">
        <v>1</v>
      </c>
      <c r="D14" s="6">
        <v>86</v>
      </c>
      <c r="E14" s="49">
        <f t="shared" ref="E14" si="3">C14*D14</f>
        <v>86</v>
      </c>
      <c r="F14" t="s">
        <v>87</v>
      </c>
      <c r="G14" t="s">
        <v>90</v>
      </c>
      <c r="H14" t="s">
        <v>92</v>
      </c>
      <c r="I14" s="48"/>
    </row>
    <row r="15" spans="1:9" x14ac:dyDescent="0.3">
      <c r="B15" s="47" t="s">
        <v>85</v>
      </c>
      <c r="C15" s="48">
        <v>1</v>
      </c>
      <c r="D15" s="6">
        <v>60</v>
      </c>
      <c r="E15" s="49">
        <f t="shared" si="2"/>
        <v>60</v>
      </c>
      <c r="F15" t="s">
        <v>88</v>
      </c>
      <c r="G15" t="s">
        <v>90</v>
      </c>
      <c r="H15" t="s">
        <v>91</v>
      </c>
      <c r="I15" s="48"/>
    </row>
    <row r="16" spans="1:9" x14ac:dyDescent="0.3">
      <c r="B16" s="47" t="s">
        <v>86</v>
      </c>
      <c r="C16" s="48">
        <v>3</v>
      </c>
      <c r="D16" s="6">
        <v>86</v>
      </c>
      <c r="E16" s="49">
        <f t="shared" si="2"/>
        <v>258</v>
      </c>
      <c r="F16" t="s">
        <v>87</v>
      </c>
      <c r="G16" t="s">
        <v>90</v>
      </c>
      <c r="H16" t="s">
        <v>93</v>
      </c>
    </row>
    <row r="17" spans="2:10" x14ac:dyDescent="0.3">
      <c r="B17" s="47"/>
      <c r="C17" s="48">
        <f>SUM(C6:C16)</f>
        <v>18</v>
      </c>
      <c r="D17" s="6"/>
      <c r="E17" s="49">
        <f>SUM(E6:E16)</f>
        <v>1470</v>
      </c>
      <c r="I17" s="48"/>
    </row>
    <row r="18" spans="2:10" x14ac:dyDescent="0.3">
      <c r="B18" s="47"/>
      <c r="C18" s="48"/>
      <c r="D18" s="6"/>
      <c r="E18" s="49"/>
    </row>
    <row r="19" spans="2:10" x14ac:dyDescent="0.3">
      <c r="B19" s="50" t="s">
        <v>9</v>
      </c>
      <c r="C19" s="51">
        <f>SUM(C6:C18)</f>
        <v>36</v>
      </c>
      <c r="D19" s="2"/>
      <c r="E19" s="52">
        <f>SUM(E6:E18)</f>
        <v>2940</v>
      </c>
      <c r="J19" s="6"/>
    </row>
    <row r="20" spans="2:10" x14ac:dyDescent="0.3">
      <c r="C20" s="48"/>
    </row>
    <row r="21" spans="2:10" x14ac:dyDescent="0.3">
      <c r="B21" s="53"/>
    </row>
  </sheetData>
  <mergeCells count="1">
    <mergeCell ref="B2:E3"/>
  </mergeCells>
  <phoneticPr fontId="9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C455F-BA83-4FC0-B852-6F1B8208ED66}">
  <dimension ref="A1:U30"/>
  <sheetViews>
    <sheetView tabSelected="1" workbookViewId="0">
      <selection activeCell="K4" sqref="K4"/>
    </sheetView>
  </sheetViews>
  <sheetFormatPr defaultRowHeight="14.4" x14ac:dyDescent="0.3"/>
  <cols>
    <col min="1" max="1" width="38.44140625" customWidth="1"/>
    <col min="2" max="2" width="14.33203125" customWidth="1"/>
    <col min="3" max="4" width="18.109375" customWidth="1"/>
    <col min="5" max="20" width="14.33203125" customWidth="1"/>
    <col min="21" max="21" width="17.6640625" customWidth="1"/>
  </cols>
  <sheetData>
    <row r="1" spans="1:21" x14ac:dyDescent="0.3">
      <c r="A1" s="26" t="s">
        <v>62</v>
      </c>
      <c r="B1" s="21"/>
      <c r="C1" s="21"/>
      <c r="D1" s="21"/>
      <c r="E1" s="22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s="31" customFormat="1" ht="57.6" x14ac:dyDescent="0.3">
      <c r="A2" s="24" t="s">
        <v>26</v>
      </c>
      <c r="B2" s="25" t="s">
        <v>27</v>
      </c>
      <c r="C2" s="25" t="s">
        <v>64</v>
      </c>
      <c r="D2" s="25" t="s">
        <v>65</v>
      </c>
      <c r="E2" s="24" t="s">
        <v>28</v>
      </c>
      <c r="F2" s="25" t="s">
        <v>35</v>
      </c>
      <c r="G2" s="25" t="s">
        <v>46</v>
      </c>
      <c r="H2" s="25" t="s">
        <v>66</v>
      </c>
      <c r="I2" s="25" t="s">
        <v>32</v>
      </c>
      <c r="J2" s="25" t="s">
        <v>33</v>
      </c>
      <c r="K2" s="25" t="s">
        <v>43</v>
      </c>
      <c r="L2" s="25" t="s">
        <v>67</v>
      </c>
      <c r="M2" s="25" t="s">
        <v>69</v>
      </c>
      <c r="N2" s="25" t="s">
        <v>70</v>
      </c>
      <c r="O2" s="25" t="s">
        <v>71</v>
      </c>
      <c r="P2" s="25" t="s">
        <v>36</v>
      </c>
      <c r="Q2" s="25" t="s">
        <v>37</v>
      </c>
      <c r="R2" s="25" t="s">
        <v>72</v>
      </c>
      <c r="S2" s="25" t="s">
        <v>74</v>
      </c>
      <c r="T2" s="25" t="s">
        <v>75</v>
      </c>
      <c r="U2" s="25" t="s">
        <v>34</v>
      </c>
    </row>
    <row r="3" spans="1:21" s="31" customFormat="1" x14ac:dyDescent="0.3">
      <c r="A3" s="54" t="s">
        <v>96</v>
      </c>
      <c r="B3" s="29" t="s">
        <v>38</v>
      </c>
      <c r="C3" s="29">
        <v>5</v>
      </c>
      <c r="D3" s="27" t="s">
        <v>45</v>
      </c>
      <c r="E3" s="28" t="s">
        <v>39</v>
      </c>
      <c r="F3" s="34" t="s">
        <v>40</v>
      </c>
      <c r="G3" s="35">
        <v>10000</v>
      </c>
      <c r="H3" s="35">
        <v>5000</v>
      </c>
      <c r="I3" s="35">
        <f>SUM(G3:H3)</f>
        <v>15000</v>
      </c>
      <c r="J3" s="34">
        <v>10</v>
      </c>
      <c r="K3" s="35">
        <f>I3/(C3*J3)</f>
        <v>300</v>
      </c>
      <c r="L3" s="34">
        <v>3</v>
      </c>
      <c r="M3" s="34" t="s">
        <v>68</v>
      </c>
      <c r="N3" s="34">
        <v>3</v>
      </c>
      <c r="O3" s="34" t="s">
        <v>68</v>
      </c>
      <c r="P3" s="36">
        <v>44316</v>
      </c>
      <c r="Q3" s="34" t="s">
        <v>13</v>
      </c>
      <c r="R3" s="34" t="s">
        <v>41</v>
      </c>
      <c r="S3" s="34"/>
      <c r="T3" s="34"/>
      <c r="U3" s="34" t="s">
        <v>42</v>
      </c>
    </row>
    <row r="4" spans="1:21" x14ac:dyDescent="0.3">
      <c r="A4" s="54"/>
      <c r="B4" s="29"/>
      <c r="C4" s="29"/>
      <c r="D4" s="27"/>
      <c r="E4" s="30"/>
      <c r="F4" s="12"/>
      <c r="G4" s="32"/>
      <c r="H4" s="32"/>
      <c r="I4" s="35">
        <f t="shared" ref="I4:I5" si="0">SUM(G4:H4)</f>
        <v>0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3">
      <c r="A5" s="54"/>
      <c r="B5" s="29"/>
      <c r="C5" s="29"/>
      <c r="D5" s="27"/>
      <c r="E5" s="30"/>
      <c r="F5" s="12"/>
      <c r="G5" s="32"/>
      <c r="H5" s="32"/>
      <c r="I5" s="35">
        <f t="shared" si="0"/>
        <v>0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3">
      <c r="A6" s="55"/>
      <c r="H6" s="33"/>
      <c r="I6" s="33"/>
      <c r="R6" t="s">
        <v>73</v>
      </c>
    </row>
    <row r="7" spans="1:21" x14ac:dyDescent="0.3">
      <c r="A7" s="55"/>
      <c r="H7" s="33"/>
      <c r="I7" s="33"/>
    </row>
    <row r="8" spans="1:21" x14ac:dyDescent="0.3">
      <c r="A8" s="55"/>
      <c r="H8" s="33"/>
      <c r="I8" s="33"/>
    </row>
    <row r="9" spans="1:21" x14ac:dyDescent="0.3">
      <c r="A9" s="55"/>
      <c r="H9" s="33"/>
      <c r="I9" s="33"/>
    </row>
    <row r="10" spans="1:21" x14ac:dyDescent="0.3">
      <c r="A10" s="55"/>
      <c r="H10" s="33"/>
      <c r="I10" s="33"/>
    </row>
    <row r="11" spans="1:21" x14ac:dyDescent="0.3">
      <c r="A11" s="55"/>
      <c r="H11" s="33"/>
      <c r="I11" s="33"/>
    </row>
    <row r="12" spans="1:21" x14ac:dyDescent="0.3">
      <c r="A12" s="55"/>
      <c r="H12" s="33"/>
      <c r="I12" s="33"/>
    </row>
    <row r="13" spans="1:21" x14ac:dyDescent="0.3">
      <c r="A13" s="55"/>
      <c r="H13" s="33"/>
      <c r="I13" s="33"/>
    </row>
    <row r="14" spans="1:21" x14ac:dyDescent="0.3">
      <c r="A14" s="55"/>
      <c r="H14" s="33"/>
      <c r="I14" s="33"/>
    </row>
    <row r="15" spans="1:21" x14ac:dyDescent="0.3">
      <c r="A15" s="55"/>
      <c r="H15" s="33"/>
      <c r="I15" s="33"/>
    </row>
    <row r="16" spans="1:21" x14ac:dyDescent="0.3">
      <c r="A16" s="55"/>
      <c r="H16" s="33"/>
      <c r="I16" s="33"/>
    </row>
    <row r="17" spans="1:9" x14ac:dyDescent="0.3">
      <c r="A17" s="55"/>
      <c r="H17" s="33"/>
      <c r="I17" s="33"/>
    </row>
    <row r="18" spans="1:9" x14ac:dyDescent="0.3">
      <c r="A18" s="55"/>
      <c r="H18" s="33"/>
      <c r="I18" s="33"/>
    </row>
    <row r="19" spans="1:9" x14ac:dyDescent="0.3">
      <c r="A19" s="55"/>
      <c r="H19" s="33"/>
      <c r="I19" s="33"/>
    </row>
    <row r="20" spans="1:9" x14ac:dyDescent="0.3">
      <c r="A20" s="55"/>
      <c r="H20" s="33"/>
      <c r="I20" s="33"/>
    </row>
    <row r="21" spans="1:9" x14ac:dyDescent="0.3">
      <c r="A21" s="55"/>
      <c r="H21" s="33"/>
      <c r="I21" s="33"/>
    </row>
    <row r="22" spans="1:9" x14ac:dyDescent="0.3">
      <c r="A22" s="55"/>
      <c r="H22" s="33"/>
      <c r="I22" s="33"/>
    </row>
    <row r="23" spans="1:9" x14ac:dyDescent="0.3">
      <c r="A23" s="55"/>
    </row>
    <row r="24" spans="1:9" x14ac:dyDescent="0.3">
      <c r="A24" s="55"/>
    </row>
    <row r="25" spans="1:9" x14ac:dyDescent="0.3">
      <c r="A25" s="55"/>
    </row>
    <row r="26" spans="1:9" x14ac:dyDescent="0.3">
      <c r="A26" s="55"/>
    </row>
    <row r="27" spans="1:9" x14ac:dyDescent="0.3">
      <c r="A27" s="55"/>
    </row>
    <row r="28" spans="1:9" x14ac:dyDescent="0.3">
      <c r="A28" s="55"/>
    </row>
    <row r="29" spans="1:9" x14ac:dyDescent="0.3">
      <c r="A29" s="55"/>
    </row>
    <row r="30" spans="1:9" x14ac:dyDescent="0.3">
      <c r="A30" s="5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FFFEF8AEFA5408502397BE650EF69" ma:contentTypeVersion="19" ma:contentTypeDescription="Create a new document." ma:contentTypeScope="" ma:versionID="947e08a2aa7911d5dc8bc1e77b996ec3">
  <xsd:schema xmlns:xsd="http://www.w3.org/2001/XMLSchema" xmlns:xs="http://www.w3.org/2001/XMLSchema" xmlns:p="http://schemas.microsoft.com/office/2006/metadata/properties" xmlns:ns2="32e1cd6d-f405-47f0-b594-0fecee3990ff" xmlns:ns3="1845b42b-46f0-43ff-bb0f-71f5d23a8007" targetNamespace="http://schemas.microsoft.com/office/2006/metadata/properties" ma:root="true" ma:fieldsID="04d68e0670c875a1b601c156b3d04cf4" ns2:_="" ns3:_="">
    <xsd:import namespace="32e1cd6d-f405-47f0-b594-0fecee3990ff"/>
    <xsd:import namespace="1845b42b-46f0-43ff-bb0f-71f5d23a8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Thumbnail" minOccurs="0"/>
                <xsd:element ref="ns2:lcf76f155ced4ddcb4097134ff3c332f" minOccurs="0"/>
                <xsd:element ref="ns3:TaxCatchAll" minOccurs="0"/>
                <xsd:element ref="ns2:thumbn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1cd6d-f405-47f0-b594-0fecee399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a845b9-8506-44e3-8f7d-db028ad559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humbnails" ma:index="24" nillable="true" ma:displayName="thumbnails" ma:format="Image" ma:internalName="thumbnail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5b42b-46f0-43ff-bb0f-71f5d23a8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0e3e3d-5b65-436c-8e6b-f0351749043b}" ma:internalName="TaxCatchAll" ma:showField="CatchAllData" ma:web="1845b42b-46f0-43ff-bb0f-71f5d23a8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32e1cd6d-f405-47f0-b594-0fecee3990ff" xsi:nil="true"/>
    <thumbnails xmlns="32e1cd6d-f405-47f0-b594-0fecee3990ff">
      <Url xsi:nil="true"/>
      <Description xsi:nil="true"/>
    </thumbnails>
    <lcf76f155ced4ddcb4097134ff3c332f xmlns="32e1cd6d-f405-47f0-b594-0fecee3990ff">
      <Terms xmlns="http://schemas.microsoft.com/office/infopath/2007/PartnerControls"/>
    </lcf76f155ced4ddcb4097134ff3c332f>
    <TaxCatchAll xmlns="1845b42b-46f0-43ff-bb0f-71f5d23a8007" xsi:nil="true"/>
  </documentManagement>
</p:properties>
</file>

<file path=customXml/itemProps1.xml><?xml version="1.0" encoding="utf-8"?>
<ds:datastoreItem xmlns:ds="http://schemas.openxmlformats.org/officeDocument/2006/customXml" ds:itemID="{93F7CF04-22E7-4980-A3EF-32D396626CB7}"/>
</file>

<file path=customXml/itemProps2.xml><?xml version="1.0" encoding="utf-8"?>
<ds:datastoreItem xmlns:ds="http://schemas.openxmlformats.org/officeDocument/2006/customXml" ds:itemID="{1AD06250-5D15-4DC7-B54B-A44557096B00}"/>
</file>

<file path=customXml/itemProps3.xml><?xml version="1.0" encoding="utf-8"?>
<ds:datastoreItem xmlns:ds="http://schemas.openxmlformats.org/officeDocument/2006/customXml" ds:itemID="{28C5344D-45FD-48EC-BF11-0D0C66D2E3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Program Summary</vt:lpstr>
      <vt:lpstr>Staff Detail</vt:lpstr>
      <vt:lpstr>Project Detail</vt:lpstr>
      <vt:lpstr>'Staff Detail'!Print_Area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Mell, Craig - NRCS-CD, North Branch, MN</dc:creator>
  <cp:lastModifiedBy>Emily Heinz</cp:lastModifiedBy>
  <cp:lastPrinted>2021-05-05T20:39:12Z</cp:lastPrinted>
  <dcterms:created xsi:type="dcterms:W3CDTF">2021-04-27T16:36:00Z</dcterms:created>
  <dcterms:modified xsi:type="dcterms:W3CDTF">2022-11-09T16:27:21Z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0x010100845FFFEF8AEFA5408502397BE650EF69</vt:lpwstr>
  </property>
</Properties>
</file>